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785" yWindow="15" windowWidth="10830" windowHeight="9855" tabRatio="882" firstSheet="15" activeTab="15"/>
  </bookViews>
  <sheets>
    <sheet name="封面" sheetId="33" r:id="rId1"/>
    <sheet name="编委" sheetId="34" r:id="rId2"/>
    <sheet name="说明" sheetId="37" r:id="rId3"/>
    <sheet name="指标说明" sheetId="36" r:id="rId4"/>
    <sheet name="简析" sheetId="40" r:id="rId5"/>
    <sheet name="主要指标" sheetId="38" r:id="rId6"/>
    <sheet name="生产总值" sheetId="29" r:id="rId7"/>
    <sheet name="农业生产" sheetId="3" r:id="rId8"/>
    <sheet name="规模工业" sheetId="4" r:id="rId9"/>
    <sheet name="产品产量" sheetId="6" r:id="rId10"/>
    <sheet name="工业利润" sheetId="5" r:id="rId11"/>
    <sheet name="交通邮电" sheetId="7" r:id="rId12"/>
    <sheet name="高新技术" sheetId="8" r:id="rId13"/>
    <sheet name="固定资产投资" sheetId="9" r:id="rId14"/>
    <sheet name="房地产投资" sheetId="11" r:id="rId15"/>
    <sheet name="县市区1" sheetId="22" r:id="rId16"/>
    <sheet name="县市区2" sheetId="39" r:id="rId17"/>
    <sheet name="县市区3" sheetId="24" r:id="rId18"/>
    <sheet name="县市区4" sheetId="25" r:id="rId19"/>
  </sheets>
  <externalReferences>
    <externalReference r:id="rId20"/>
    <externalReference r:id="rId21"/>
  </externalReferences>
  <definedNames>
    <definedName name="b" localSheetId="1">#REF!</definedName>
    <definedName name="b" localSheetId="0">#REF!</definedName>
    <definedName name="b" localSheetId="2">#REF!</definedName>
    <definedName name="b" localSheetId="3">#REF!</definedName>
    <definedName name="b">#REF!</definedName>
    <definedName name="d" localSheetId="2" hidden="1">{"'Sheet1'!$B$1:$F$24","'七、地方财政'!$A$1:$E$32","'七、地方财政'!$G$78","'Sheet1'!$J$1:$O$24"}</definedName>
    <definedName name="d" localSheetId="16" hidden="1">{"'Sheet1'!$B$1:$F$24","'七、地方财政'!$A$1:$E$32","'七、地方财政'!$G$78","'Sheet1'!$J$1:$O$24"}</definedName>
    <definedName name="d" localSheetId="5" hidden="1">{"'Sheet1'!$B$1:$F$24","'七、地方财政'!$A$1:$E$32","'七、地方财政'!$G$78","'Sheet1'!$J$1:$O$24"}</definedName>
    <definedName name="d" hidden="1">{"'Sheet1'!$B$1:$F$24","'七、地方财政'!$A$1:$E$32","'七、地方财政'!$G$78","'Sheet1'!$J$1:$O$24"}</definedName>
    <definedName name="HTML_CodePage" hidden="1">936</definedName>
    <definedName name="HTML_Control" localSheetId="1" hidden="1">{"'Sheet1'!$B$1:$F$24","'七、地方财政'!$A$1:$E$32","'七、地方财政'!$G$78","'Sheet1'!$J$1:$O$24"}</definedName>
    <definedName name="HTML_Control" localSheetId="2" hidden="1">{"'Sheet1'!$B$1:$F$24","'七、地方财政'!$A$1:$E$32","'七、地方财政'!$G$78","'Sheet1'!$J$1:$O$24"}</definedName>
    <definedName name="HTML_Control" localSheetId="16" hidden="1">{"'Sheet1'!$B$1:$F$24","'七、地方财政'!$A$1:$E$32","'七、地方财政'!$G$78","'Sheet1'!$J$1:$O$24"}</definedName>
    <definedName name="HTML_Control" localSheetId="3" hidden="1">{"'Sheet1'!$B$1:$F$24","'七、地方财政'!$A$1:$E$32","'七、地方财政'!$G$78","'Sheet1'!$J$1:$O$24"}</definedName>
    <definedName name="HTML_Control" localSheetId="5" hidden="1">{"'Sheet1'!$B$1:$F$24","'七、地方财政'!$A$1:$E$32","'七、地方财政'!$G$78","'Sheet1'!$J$1:$O$24"}</definedName>
    <definedName name="HTML_Control" hidden="1">{"'Sheet1'!$B$1:$F$24","'七、地方财政'!$A$1:$E$32","'七、地方财政'!$G$78","'Sheet1'!$J$1:$O$24"}</definedName>
    <definedName name="HTML_Description" hidden="1">""</definedName>
    <definedName name="HTML_Email" hidden="1">""</definedName>
    <definedName name="HTML_Header" hidden="1">""</definedName>
    <definedName name="HTML_LastUpdate" hidden="1">"98-6-15"</definedName>
    <definedName name="HTML_LineAfter" hidden="1">FALSE</definedName>
    <definedName name="HTML_LineBefore" hidden="1">FALSE</definedName>
    <definedName name="HTML_Name" hidden="1">"统计研究室"</definedName>
    <definedName name="HTML_OBDlg2" hidden="1">TRUE</definedName>
    <definedName name="HTML_OBDlg4" hidden="1">TRUE</definedName>
    <definedName name="HTML_OS" hidden="1">0</definedName>
    <definedName name="HTML_PathFile" hidden="1">"C:\My Documents\gyjj199805.htm"</definedName>
    <definedName name="HTML_Title" hidden="1">""</definedName>
    <definedName name="金融" localSheetId="1" hidden="1">{"'Sheet1'!$B$1:$F$24","'七、地方财政'!$A$1:$E$32","'七、地方财政'!$G$78","'Sheet1'!$J$1:$O$24"}</definedName>
    <definedName name="金融" localSheetId="2" hidden="1">{"'Sheet1'!$B$1:$F$24","'七、地方财政'!$A$1:$E$32","'七、地方财政'!$G$78","'Sheet1'!$J$1:$O$24"}</definedName>
    <definedName name="金融" localSheetId="16" hidden="1">{"'Sheet1'!$B$1:$F$24","'七、地方财政'!$A$1:$E$32","'七、地方财政'!$G$78","'Sheet1'!$J$1:$O$24"}</definedName>
    <definedName name="金融" localSheetId="3" hidden="1">{"'Sheet1'!$B$1:$F$24","'七、地方财政'!$A$1:$E$32","'七、地方财政'!$G$78","'Sheet1'!$J$1:$O$24"}</definedName>
    <definedName name="金融" localSheetId="5" hidden="1">{"'Sheet1'!$B$1:$F$24","'七、地方财政'!$A$1:$E$32","'七、地方财政'!$G$78","'Sheet1'!$J$1:$O$24"}</definedName>
    <definedName name="金融" hidden="1">{"'Sheet1'!$B$1:$F$24","'七、地方财政'!$A$1:$E$32","'七、地方财政'!$G$78","'Sheet1'!$J$1:$O$24"}</definedName>
    <definedName name="五、农业生产资料价格总指数〈_〉" localSheetId="1">[1]五、国内贸易!$A$31</definedName>
    <definedName name="五、农业生产资料价格总指数〈_〉" localSheetId="0">[2]五、国内贸易!$A$31</definedName>
    <definedName name="五、农业生产资料价格总指数〈_〉" localSheetId="2">[1]五、国内贸易!$A$31</definedName>
    <definedName name="五、农业生产资料价格总指数〈_〉" localSheetId="3">[1]五、国内贸易!$A$31</definedName>
    <definedName name="五、农业生产资料价格总指数〈_〉">#REF!</definedName>
  </definedNames>
  <calcPr calcId="145621"/>
</workbook>
</file>

<file path=xl/calcChain.xml><?xml version="1.0" encoding="utf-8"?>
<calcChain xmlns="http://schemas.openxmlformats.org/spreadsheetml/2006/main">
  <c r="B58" i="40" l="1"/>
  <c r="C58" i="40"/>
  <c r="A58" i="40"/>
  <c r="C63" i="40"/>
  <c r="B63" i="40"/>
  <c r="A63" i="40"/>
  <c r="C62" i="40"/>
  <c r="B62" i="40"/>
  <c r="A62" i="40"/>
  <c r="B61" i="40"/>
  <c r="C61" i="40"/>
  <c r="A61" i="40"/>
  <c r="B60" i="40"/>
  <c r="B59" i="40"/>
  <c r="C59" i="40"/>
  <c r="C60" i="40"/>
  <c r="A60" i="40"/>
  <c r="A59" i="40"/>
  <c r="B57" i="40"/>
  <c r="B56" i="40"/>
  <c r="B55" i="40"/>
  <c r="B54" i="40"/>
  <c r="B53" i="40"/>
  <c r="B52" i="40"/>
  <c r="C52" i="40"/>
  <c r="C53" i="40"/>
  <c r="C54" i="40"/>
  <c r="C55" i="40"/>
  <c r="C56" i="40"/>
  <c r="C57" i="40"/>
  <c r="A57" i="40"/>
  <c r="A56" i="40"/>
  <c r="A55" i="40"/>
  <c r="A54" i="40"/>
  <c r="A53" i="40"/>
  <c r="A52" i="40"/>
  <c r="B51" i="40"/>
  <c r="C51" i="40"/>
  <c r="C50" i="40"/>
  <c r="B50" i="40"/>
  <c r="A51" i="40"/>
  <c r="A50" i="40"/>
  <c r="B49" i="40"/>
  <c r="B48" i="40"/>
  <c r="B47" i="40"/>
  <c r="B46" i="40"/>
  <c r="C49" i="40"/>
  <c r="C48" i="40"/>
  <c r="C47" i="40"/>
  <c r="C46" i="40"/>
  <c r="A49" i="40"/>
  <c r="A48" i="40"/>
  <c r="A47" i="40"/>
  <c r="A46" i="40"/>
  <c r="B45" i="40"/>
  <c r="A45" i="40"/>
  <c r="B44" i="40"/>
  <c r="B43" i="40"/>
  <c r="B42" i="40"/>
  <c r="C42" i="40"/>
  <c r="C43" i="40"/>
  <c r="C44" i="40"/>
  <c r="A44" i="40"/>
  <c r="A43" i="40"/>
  <c r="A42" i="40"/>
  <c r="B41" i="40"/>
  <c r="B40" i="40"/>
  <c r="C41" i="40"/>
  <c r="C40" i="40"/>
  <c r="A41" i="40"/>
  <c r="A40" i="40"/>
  <c r="B39" i="40"/>
  <c r="B38" i="40"/>
  <c r="B37" i="40"/>
  <c r="B36" i="40"/>
  <c r="B35" i="40"/>
  <c r="B34" i="40"/>
  <c r="B33" i="40"/>
  <c r="C33" i="40"/>
  <c r="C34" i="40"/>
  <c r="C35" i="40"/>
  <c r="C36" i="40"/>
  <c r="C37" i="40"/>
  <c r="C38" i="40"/>
  <c r="C39" i="40"/>
  <c r="A39" i="40"/>
  <c r="A38" i="40"/>
  <c r="A37" i="40"/>
  <c r="A36" i="40"/>
  <c r="A35" i="40"/>
  <c r="A34" i="40"/>
  <c r="A33" i="40"/>
  <c r="B31" i="40"/>
  <c r="B32" i="40"/>
  <c r="B30" i="40"/>
  <c r="B29" i="40"/>
  <c r="B28" i="40"/>
  <c r="B27" i="40"/>
  <c r="B26" i="40"/>
  <c r="C26" i="40"/>
  <c r="C27" i="40"/>
  <c r="C28" i="40"/>
  <c r="C29" i="40"/>
  <c r="C30" i="40"/>
  <c r="C31" i="40"/>
  <c r="C32" i="40"/>
  <c r="A32" i="40"/>
  <c r="A31" i="40"/>
  <c r="A30" i="40"/>
  <c r="A29" i="40"/>
  <c r="A28" i="40"/>
  <c r="A27" i="40"/>
  <c r="A26" i="40"/>
  <c r="B25" i="40"/>
  <c r="B24" i="40"/>
  <c r="B23" i="40"/>
  <c r="C23" i="40"/>
  <c r="C24" i="40"/>
  <c r="C25" i="40"/>
  <c r="A24" i="40"/>
  <c r="A25" i="40"/>
  <c r="A23" i="40"/>
  <c r="B22" i="40"/>
  <c r="C22" i="40"/>
  <c r="A22" i="40"/>
  <c r="B16" i="40"/>
  <c r="C16" i="40"/>
  <c r="B17" i="40"/>
  <c r="C17" i="40"/>
  <c r="B18" i="40"/>
  <c r="C18" i="40"/>
  <c r="B19" i="40"/>
  <c r="C19" i="40"/>
  <c r="B20" i="40"/>
  <c r="C20" i="40"/>
  <c r="B21" i="40"/>
  <c r="C21" i="40"/>
  <c r="A21" i="40"/>
  <c r="A20" i="40"/>
  <c r="A19" i="40"/>
  <c r="A18" i="40"/>
  <c r="A17" i="40"/>
  <c r="A16" i="40"/>
  <c r="B15" i="40"/>
  <c r="C15" i="40"/>
  <c r="A15" i="40"/>
  <c r="C14" i="40"/>
  <c r="C13" i="40"/>
  <c r="C12" i="40"/>
  <c r="C11" i="40"/>
  <c r="C10" i="40"/>
  <c r="B14" i="40"/>
  <c r="B13" i="40"/>
  <c r="B12" i="40"/>
  <c r="B11" i="40"/>
  <c r="B10" i="40"/>
  <c r="A14" i="40"/>
  <c r="A13" i="40"/>
  <c r="A12" i="40"/>
  <c r="A11" i="40"/>
  <c r="A10" i="40"/>
  <c r="C9" i="40"/>
  <c r="B9" i="40"/>
  <c r="A9" i="40"/>
  <c r="C8" i="40"/>
  <c r="B8" i="40"/>
  <c r="A8" i="40"/>
  <c r="C7" i="40"/>
  <c r="B7" i="40"/>
  <c r="A7" i="40"/>
  <c r="C6" i="40"/>
  <c r="B6" i="40"/>
  <c r="A6" i="40"/>
  <c r="B3" i="40"/>
  <c r="C3" i="40"/>
  <c r="B4" i="40"/>
  <c r="C4" i="40"/>
  <c r="B5" i="40"/>
  <c r="C5" i="40"/>
  <c r="A3" i="40"/>
  <c r="A4" i="40"/>
  <c r="A5" i="40"/>
  <c r="C2" i="40"/>
  <c r="B2" i="40"/>
  <c r="A2" i="40"/>
  <c r="D29" i="38"/>
  <c r="J5" i="25"/>
  <c r="J6" i="25"/>
  <c r="G5" i="39"/>
  <c r="G6" i="39"/>
  <c r="I5" i="22"/>
  <c r="I6" i="22"/>
  <c r="D31" i="40"/>
  <c r="E31" i="40" s="1"/>
</calcChain>
</file>

<file path=xl/sharedStrings.xml><?xml version="1.0" encoding="utf-8"?>
<sst xmlns="http://schemas.openxmlformats.org/spreadsheetml/2006/main" count="481" uniqueCount="341">
  <si>
    <t>计量单位</t>
  </si>
  <si>
    <t>亿元</t>
  </si>
  <si>
    <t xml:space="preserve">  #地方财政收入</t>
  </si>
  <si>
    <t>万美元</t>
  </si>
  <si>
    <t>接待旅游人数</t>
  </si>
  <si>
    <t>万人次</t>
  </si>
  <si>
    <t>金融机构本外币各项贷款余额</t>
  </si>
  <si>
    <t>亿千瓦时</t>
  </si>
  <si>
    <t>公顷</t>
  </si>
  <si>
    <t>万人</t>
  </si>
  <si>
    <t>万吨</t>
  </si>
  <si>
    <t>邮电业务总量</t>
  </si>
  <si>
    <t>元</t>
  </si>
  <si>
    <t>%</t>
  </si>
  <si>
    <t>城镇新增就业人数</t>
  </si>
  <si>
    <t>地区生产总值</t>
  </si>
  <si>
    <t xml:space="preserve">                                                                </t>
  </si>
  <si>
    <t>生产总值</t>
  </si>
  <si>
    <t xml:space="preserve"> 第一产业</t>
  </si>
  <si>
    <t xml:space="preserve"> 第二产业</t>
  </si>
  <si>
    <t xml:space="preserve"> 第三产业</t>
  </si>
  <si>
    <t xml:space="preserve">   交通运输、仓储和邮政业</t>
  </si>
  <si>
    <t xml:space="preserve">   批发和零售业</t>
  </si>
  <si>
    <t xml:space="preserve">   住宿和餐饮业</t>
  </si>
  <si>
    <t xml:space="preserve">   金融业</t>
  </si>
  <si>
    <t xml:space="preserve">   房地产业</t>
  </si>
  <si>
    <t xml:space="preserve">   营利性服务业</t>
  </si>
  <si>
    <t xml:space="preserve">   非营利性服务业   </t>
  </si>
  <si>
    <t>农林牧渔业生产情况</t>
  </si>
  <si>
    <t>万元</t>
  </si>
  <si>
    <t>二、农作物播种面积</t>
  </si>
  <si>
    <t xml:space="preserve">    粮食</t>
  </si>
  <si>
    <t>千公顷</t>
  </si>
  <si>
    <t xml:space="preserve">      #稻谷</t>
  </si>
  <si>
    <t xml:space="preserve">       玉米</t>
  </si>
  <si>
    <t xml:space="preserve">       薯类</t>
  </si>
  <si>
    <t xml:space="preserve">    烤烟</t>
  </si>
  <si>
    <t xml:space="preserve">    蔬菜</t>
  </si>
  <si>
    <t>三、主要农产品产量</t>
  </si>
  <si>
    <t xml:space="preserve">   粮食</t>
  </si>
  <si>
    <t>四、养殖业情况</t>
  </si>
  <si>
    <t xml:space="preserve">    生猪出栏量</t>
  </si>
  <si>
    <t>万头</t>
  </si>
  <si>
    <t xml:space="preserve">    生猪存栏量</t>
  </si>
  <si>
    <t xml:space="preserve">    牛出栏量</t>
  </si>
  <si>
    <t xml:space="preserve">    家禽出栏量</t>
  </si>
  <si>
    <t>万只</t>
  </si>
  <si>
    <t xml:space="preserve">    水产品产量</t>
  </si>
  <si>
    <t>吨</t>
  </si>
  <si>
    <t>单位：万元</t>
  </si>
  <si>
    <t>本月</t>
  </si>
  <si>
    <t>累计</t>
  </si>
  <si>
    <t>1、轻工业</t>
  </si>
  <si>
    <t xml:space="preserve">   重工业</t>
  </si>
  <si>
    <t xml:space="preserve">    #煤炭</t>
  </si>
  <si>
    <t xml:space="preserve">     有色</t>
  </si>
  <si>
    <t xml:space="preserve">   ＃食品</t>
  </si>
  <si>
    <t xml:space="preserve">     烟草</t>
  </si>
  <si>
    <t xml:space="preserve">     医药</t>
  </si>
  <si>
    <t xml:space="preserve">     建材</t>
  </si>
  <si>
    <t xml:space="preserve">     化工</t>
  </si>
  <si>
    <t xml:space="preserve">     有色冶炼</t>
  </si>
  <si>
    <t xml:space="preserve">     装备制造</t>
  </si>
  <si>
    <t xml:space="preserve">       ＃机械</t>
  </si>
  <si>
    <t xml:space="preserve">         电子</t>
  </si>
  <si>
    <t>电力、燃气及水的生产供应业</t>
  </si>
  <si>
    <t xml:space="preserve">     #电力生产供应</t>
  </si>
  <si>
    <t xml:space="preserve">  #亏损企业个数（个）</t>
  </si>
  <si>
    <t xml:space="preserve">   亏损面（%）</t>
  </si>
  <si>
    <t>啤酒（千升）</t>
  </si>
  <si>
    <t>水泥（吨）</t>
  </si>
  <si>
    <t>生铁（吨）</t>
  </si>
  <si>
    <t>交通运输邮电业情况</t>
  </si>
  <si>
    <t>一、公路水运交通运输情况</t>
  </si>
  <si>
    <t xml:space="preserve">   　 公路</t>
  </si>
  <si>
    <t xml:space="preserve">   　 水运</t>
  </si>
  <si>
    <t>万吨公里</t>
  </si>
  <si>
    <t xml:space="preserve">  　  公路</t>
  </si>
  <si>
    <t xml:space="preserve">    　水运</t>
  </si>
  <si>
    <t>万人公里</t>
  </si>
  <si>
    <t xml:space="preserve"> 　   公路</t>
  </si>
  <si>
    <t xml:space="preserve">  　  水运</t>
  </si>
  <si>
    <t>三、邮电业务情况</t>
  </si>
  <si>
    <t xml:space="preserve">     电信业务总量</t>
  </si>
  <si>
    <t xml:space="preserve">高新技术企业生产情况    </t>
  </si>
  <si>
    <t xml:space="preserve">                          单位：万元</t>
  </si>
  <si>
    <t>房地产开发情况</t>
  </si>
  <si>
    <t>单位</t>
  </si>
  <si>
    <t>一、房地产开发投资</t>
  </si>
  <si>
    <t>按用途分：住宅</t>
  </si>
  <si>
    <t xml:space="preserve">          办公楼</t>
  </si>
  <si>
    <t xml:space="preserve">          商业营业用房</t>
  </si>
  <si>
    <t xml:space="preserve">          其他</t>
  </si>
  <si>
    <t>平方米</t>
  </si>
  <si>
    <t>同比±%</t>
  </si>
  <si>
    <t>永兴县</t>
  </si>
  <si>
    <t>分县（市、区）主要经济指标（二）</t>
  </si>
  <si>
    <t>分县（市、区）主要经济指标（三）</t>
  </si>
  <si>
    <t>分县（市、区）主要经济指标（四）</t>
  </si>
  <si>
    <t>固定资产投资</t>
    <phoneticPr fontId="2" type="noConversion"/>
  </si>
  <si>
    <t xml:space="preserve">        公有制投资</t>
  </si>
  <si>
    <t xml:space="preserve">        非公有制投资</t>
  </si>
  <si>
    <t>单位：万元</t>
    <phoneticPr fontId="2" type="noConversion"/>
  </si>
  <si>
    <t>分县（市、区）主要经济指标（一）</t>
    <phoneticPr fontId="2" type="noConversion"/>
  </si>
  <si>
    <r>
      <t xml:space="preserve">    </t>
    </r>
    <r>
      <rPr>
        <sz val="12"/>
        <color indexed="8"/>
        <rFont val="宋体"/>
        <family val="3"/>
        <charset val="134"/>
      </rPr>
      <t xml:space="preserve">   #新开工面积</t>
    </r>
    <phoneticPr fontId="2" type="noConversion"/>
  </si>
  <si>
    <t>固定资产投资</t>
    <phoneticPr fontId="2" type="noConversion"/>
  </si>
  <si>
    <r>
      <t xml:space="preserve"> </t>
    </r>
    <r>
      <rPr>
        <sz val="12"/>
        <color indexed="8"/>
        <rFont val="宋体"/>
        <family val="3"/>
        <charset val="134"/>
      </rPr>
      <t xml:space="preserve">   #邮政业务总量</t>
    </r>
    <phoneticPr fontId="2" type="noConversion"/>
  </si>
  <si>
    <t>2、大中型工业</t>
    <phoneticPr fontId="2" type="noConversion"/>
  </si>
  <si>
    <t xml:space="preserve">   小型工业</t>
    <phoneticPr fontId="2" type="noConversion"/>
  </si>
  <si>
    <t>3、非公有制工业</t>
    <phoneticPr fontId="2" type="noConversion"/>
  </si>
  <si>
    <t>4、高加工度工业</t>
    <phoneticPr fontId="2" type="noConversion"/>
  </si>
  <si>
    <t xml:space="preserve">   高技术工业</t>
    <phoneticPr fontId="2" type="noConversion"/>
  </si>
  <si>
    <t xml:space="preserve">   六大高耗能工业</t>
    <phoneticPr fontId="2" type="noConversion"/>
  </si>
  <si>
    <t xml:space="preserve">   省级及以上园区工业</t>
    <phoneticPr fontId="2" type="noConversion"/>
  </si>
  <si>
    <t>5、采矿业</t>
    <phoneticPr fontId="2" type="noConversion"/>
  </si>
  <si>
    <t xml:space="preserve">  制造业</t>
    <phoneticPr fontId="2" type="noConversion"/>
  </si>
  <si>
    <t>铁矿石原矿（吨）</t>
    <phoneticPr fontId="2" type="noConversion"/>
  </si>
  <si>
    <t>铅金属含量（吨）</t>
    <phoneticPr fontId="2" type="noConversion"/>
  </si>
  <si>
    <t>锌金属含量（吨）</t>
    <phoneticPr fontId="2" type="noConversion"/>
  </si>
  <si>
    <t>大米（吨）</t>
    <phoneticPr fontId="2" type="noConversion"/>
  </si>
  <si>
    <t>饲料（吨）</t>
    <phoneticPr fontId="2" type="noConversion"/>
  </si>
  <si>
    <t xml:space="preserve"> #铅（吨）</t>
    <phoneticPr fontId="2" type="noConversion"/>
  </si>
  <si>
    <t xml:space="preserve">  锌（吨）</t>
    <phoneticPr fontId="2" type="noConversion"/>
  </si>
  <si>
    <t xml:space="preserve">  锡（吨）</t>
    <phoneticPr fontId="2" type="noConversion"/>
  </si>
  <si>
    <t>黄金（千克）</t>
    <phoneticPr fontId="2" type="noConversion"/>
  </si>
  <si>
    <t>白银（千克）</t>
    <phoneticPr fontId="2" type="noConversion"/>
  </si>
  <si>
    <t>自来水生产量（万立方米）</t>
    <phoneticPr fontId="2" type="noConversion"/>
  </si>
  <si>
    <t>6、新产品产值</t>
    <phoneticPr fontId="2" type="noConversion"/>
  </si>
  <si>
    <t>7、工业产品出口交货值</t>
    <phoneticPr fontId="2" type="noConversion"/>
  </si>
  <si>
    <t>8、工业销售产值率(%)</t>
    <phoneticPr fontId="2" type="noConversion"/>
  </si>
  <si>
    <t>注:本表为季报。</t>
    <phoneticPr fontId="2" type="noConversion"/>
  </si>
  <si>
    <t xml:space="preserve"> 一、按经济类型分</t>
  </si>
  <si>
    <t xml:space="preserve"> 二、按隶属关系分</t>
  </si>
  <si>
    <t xml:space="preserve">        中央项目</t>
  </si>
  <si>
    <t xml:space="preserve">        地方项目</t>
  </si>
  <si>
    <t xml:space="preserve"> 三、按产业分</t>
  </si>
  <si>
    <t xml:space="preserve">        第一产业</t>
  </si>
  <si>
    <t xml:space="preserve">        第二产业</t>
  </si>
  <si>
    <t xml:space="preserve">        第三产业</t>
  </si>
  <si>
    <t xml:space="preserve"> 四、按投资方向分</t>
  </si>
  <si>
    <t xml:space="preserve">        技改投资</t>
  </si>
  <si>
    <t xml:space="preserve"> 五、按投资项目分</t>
  </si>
  <si>
    <t xml:space="preserve">        施工项目个数</t>
  </si>
  <si>
    <t xml:space="preserve">        #本年新开工项目</t>
  </si>
  <si>
    <t>（综合版）</t>
    <phoneticPr fontId="2" type="noConversion"/>
  </si>
  <si>
    <t>郴州统计月报</t>
    <phoneticPr fontId="2" type="noConversion"/>
  </si>
  <si>
    <t>郴州市统计局·编</t>
    <phoneticPr fontId="2" type="noConversion"/>
  </si>
  <si>
    <t>网址：http://www.cztj.gov.cn</t>
    <phoneticPr fontId="2" type="noConversion"/>
  </si>
  <si>
    <t>编委会及编辑人员</t>
    <phoneticPr fontId="2" type="noConversion"/>
  </si>
  <si>
    <t>主    编：</t>
    <phoneticPr fontId="2" type="noConversion"/>
  </si>
  <si>
    <t>谷坊生</t>
    <phoneticPr fontId="2" type="noConversion"/>
  </si>
  <si>
    <t>副 主 编：</t>
    <phoneticPr fontId="2" type="noConversion"/>
  </si>
  <si>
    <t>责任编辑：</t>
    <phoneticPr fontId="2" type="noConversion"/>
  </si>
  <si>
    <t>肖玉忠</t>
    <phoneticPr fontId="2" type="noConversion"/>
  </si>
  <si>
    <t>编　　辑：</t>
    <phoneticPr fontId="2" type="noConversion"/>
  </si>
  <si>
    <t>编辑部：郴州市统计局设计核算综合统计科</t>
    <phoneticPr fontId="2" type="noConversion"/>
  </si>
  <si>
    <t>电话：0735-2368260</t>
    <phoneticPr fontId="2" type="noConversion"/>
  </si>
  <si>
    <t>邮箱：cztjzh@163.com</t>
    <phoneticPr fontId="2" type="noConversion"/>
  </si>
  <si>
    <t>邮编：423000</t>
    <phoneticPr fontId="2" type="noConversion"/>
  </si>
  <si>
    <t>《郴州统计月报》（综合版）</t>
    <phoneticPr fontId="2" type="noConversion"/>
  </si>
  <si>
    <t>规模工业指标说明</t>
    <phoneticPr fontId="2" type="noConversion"/>
  </si>
  <si>
    <t>投资指标说明</t>
    <phoneticPr fontId="2" type="noConversion"/>
  </si>
  <si>
    <t>规模工业增加值</t>
    <phoneticPr fontId="2" type="noConversion"/>
  </si>
  <si>
    <t xml:space="preserve">    油菜</t>
    <phoneticPr fontId="2" type="noConversion"/>
  </si>
  <si>
    <t>规模工业增加值合计</t>
    <phoneticPr fontId="2" type="noConversion"/>
  </si>
  <si>
    <t>规模工业主要产品产量</t>
    <phoneticPr fontId="2" type="noConversion"/>
  </si>
  <si>
    <t>规模工业利润指标</t>
    <phoneticPr fontId="2" type="noConversion"/>
  </si>
  <si>
    <t>规模工业利润总额</t>
    <phoneticPr fontId="2" type="noConversion"/>
  </si>
  <si>
    <t>二、房屋施工面积</t>
    <phoneticPr fontId="2" type="noConversion"/>
  </si>
  <si>
    <t>三、房屋竣工面积</t>
    <phoneticPr fontId="2" type="noConversion"/>
  </si>
  <si>
    <t>四、商品房销售面积</t>
    <phoneticPr fontId="2" type="noConversion"/>
  </si>
  <si>
    <t>社会消费品零售额</t>
    <phoneticPr fontId="2" type="noConversion"/>
  </si>
  <si>
    <r>
      <t xml:space="preserve"> </t>
    </r>
    <r>
      <rPr>
        <sz val="12"/>
        <color indexed="8"/>
        <rFont val="宋体"/>
        <family val="3"/>
        <charset val="134"/>
      </rPr>
      <t xml:space="preserve">   牛存栏量</t>
    </r>
    <phoneticPr fontId="2" type="noConversion"/>
  </si>
  <si>
    <t xml:space="preserve">    羊出栏量</t>
    <phoneticPr fontId="2" type="noConversion"/>
  </si>
  <si>
    <t xml:space="preserve">    羊存栏量</t>
    <phoneticPr fontId="2" type="noConversion"/>
  </si>
  <si>
    <t xml:space="preserve">    家禽存栏量</t>
    <phoneticPr fontId="2" type="noConversion"/>
  </si>
  <si>
    <t>说    明</t>
    <phoneticPr fontId="2" type="noConversion"/>
  </si>
  <si>
    <t xml:space="preserve">    2、“…”表示数据不足本表最小单位数；“＃”表示其中的主要项；“空格”表示指标数据不详或无该项统计数据。</t>
    <phoneticPr fontId="2" type="noConversion"/>
  </si>
  <si>
    <t>　　3、外资、内资、进出口数据来自市商务局(市招商合作局)。</t>
    <phoneticPr fontId="2" type="noConversion"/>
  </si>
  <si>
    <t xml:space="preserve">    4、旅游数据来自市旅游外事侨务局。</t>
    <phoneticPr fontId="2" type="noConversion"/>
  </si>
  <si>
    <t>　　5、财政数据来自市财政局。</t>
    <phoneticPr fontId="2" type="noConversion"/>
  </si>
  <si>
    <t>　　7、金融数据来自市人民银行郴州中心支行。</t>
    <phoneticPr fontId="1" type="noConversion"/>
  </si>
  <si>
    <t xml:space="preserve">   公路</t>
  </si>
  <si>
    <t xml:space="preserve">   水运</t>
  </si>
  <si>
    <t>2、货运量</t>
    <phoneticPr fontId="2" type="noConversion"/>
  </si>
  <si>
    <t>3、货物周转量</t>
    <phoneticPr fontId="2" type="noConversion"/>
  </si>
  <si>
    <t>4、客运量</t>
    <phoneticPr fontId="2" type="noConversion"/>
  </si>
  <si>
    <t>5、旅客周转量</t>
    <phoneticPr fontId="2" type="noConversion"/>
  </si>
  <si>
    <t>建筑企业生产情况</t>
    <phoneticPr fontId="2" type="noConversion"/>
  </si>
  <si>
    <t>一、本年新签合同额</t>
    <phoneticPr fontId="2" type="noConversion"/>
  </si>
  <si>
    <t>二、建筑业总产值</t>
    <phoneticPr fontId="2" type="noConversion"/>
  </si>
  <si>
    <t>三、竣工产值</t>
    <phoneticPr fontId="2" type="noConversion"/>
  </si>
  <si>
    <t>四、房屋建筑施工面积</t>
    <phoneticPr fontId="2" type="noConversion"/>
  </si>
  <si>
    <t>五、房屋建筑竣工面积</t>
    <phoneticPr fontId="2" type="noConversion"/>
  </si>
  <si>
    <r>
      <t xml:space="preserve">全 </t>
    </r>
    <r>
      <rPr>
        <sz val="12"/>
        <color indexed="8"/>
        <rFont val="宋体"/>
        <family val="3"/>
        <charset val="134"/>
      </rPr>
      <t xml:space="preserve"> </t>
    </r>
    <r>
      <rPr>
        <sz val="12"/>
        <color indexed="8"/>
        <rFont val="宋体"/>
        <family val="3"/>
        <charset val="134"/>
      </rPr>
      <t>市</t>
    </r>
    <phoneticPr fontId="2" type="noConversion"/>
  </si>
  <si>
    <t>注：建筑企业生产情况为季报。</t>
    <phoneticPr fontId="2" type="noConversion"/>
  </si>
  <si>
    <t xml:space="preserve">        工业投资</t>
  </si>
  <si>
    <t xml:space="preserve">        民生工程</t>
  </si>
  <si>
    <t xml:space="preserve">        生态环境</t>
  </si>
  <si>
    <t xml:space="preserve">        基础设施</t>
  </si>
  <si>
    <t xml:space="preserve">        高新技术产业投资</t>
  </si>
  <si>
    <t xml:space="preserve">        房地产开发投资</t>
  </si>
  <si>
    <r>
      <t xml:space="preserve"> </t>
    </r>
    <r>
      <rPr>
        <sz val="12"/>
        <color indexed="8"/>
        <rFont val="宋体"/>
        <family val="3"/>
        <charset val="134"/>
      </rPr>
      <t xml:space="preserve">       </t>
    </r>
    <r>
      <rPr>
        <sz val="12"/>
        <color indexed="8"/>
        <rFont val="宋体"/>
        <family val="3"/>
        <charset val="134"/>
      </rPr>
      <t>竣工项目个数（个）</t>
    </r>
    <phoneticPr fontId="2" type="noConversion"/>
  </si>
  <si>
    <t>五、商品房销售额</t>
  </si>
  <si>
    <r>
      <t>注:本表为季报</t>
    </r>
    <r>
      <rPr>
        <sz val="11"/>
        <color indexed="8"/>
        <rFont val="宋体"/>
        <family val="3"/>
        <charset val="134"/>
      </rPr>
      <t>。</t>
    </r>
    <phoneticPr fontId="2" type="noConversion"/>
  </si>
  <si>
    <t>高新技术企业个数(个)</t>
  </si>
  <si>
    <t>高新技术企业总产值(万元)</t>
  </si>
  <si>
    <t xml:space="preserve">  其中：高新技术产品产值(万元)</t>
  </si>
  <si>
    <t>科技活动人数(人)</t>
  </si>
  <si>
    <t>专利申请数(件)</t>
  </si>
  <si>
    <t xml:space="preserve">  其中：发明专利申请数(件)</t>
  </si>
  <si>
    <t>有效发明专利数(件)</t>
  </si>
  <si>
    <t xml:space="preserve">  其中：高新技术产品销售收入(万元)</t>
  </si>
  <si>
    <t>高新技术企业利润总额(万元)</t>
  </si>
  <si>
    <t>全市主要经济社会指标</t>
    <phoneticPr fontId="2" type="noConversion"/>
  </si>
  <si>
    <t>指标名称</t>
    <phoneticPr fontId="2" type="noConversion"/>
  </si>
  <si>
    <t>固定资产投资</t>
    <phoneticPr fontId="2" type="noConversion"/>
  </si>
  <si>
    <t xml:space="preserve">  #房地产开发投资</t>
    <phoneticPr fontId="2" type="noConversion"/>
  </si>
  <si>
    <t>实际利用外资</t>
    <phoneticPr fontId="2" type="noConversion"/>
  </si>
  <si>
    <t>实际到位内资</t>
    <phoneticPr fontId="2" type="noConversion"/>
  </si>
  <si>
    <t>外贸进出口总额</t>
    <phoneticPr fontId="2" type="noConversion"/>
  </si>
  <si>
    <t xml:space="preserve"> ＃外贸出口总额</t>
    <phoneticPr fontId="2" type="noConversion"/>
  </si>
  <si>
    <t>旅游收入</t>
    <phoneticPr fontId="2" type="noConversion"/>
  </si>
  <si>
    <t>金融机构本外币各项存款余额</t>
    <phoneticPr fontId="2" type="noConversion"/>
  </si>
  <si>
    <t>规模工业增加值</t>
    <phoneticPr fontId="2" type="noConversion"/>
  </si>
  <si>
    <t>全社会发电量</t>
    <phoneticPr fontId="2" type="noConversion"/>
  </si>
  <si>
    <t>全社会用电量</t>
    <phoneticPr fontId="2" type="noConversion"/>
  </si>
  <si>
    <t xml:space="preserve"> ＃工业用电量</t>
    <phoneticPr fontId="2" type="noConversion"/>
  </si>
  <si>
    <t>公路水运客货运换算周转量</t>
    <phoneticPr fontId="2" type="noConversion"/>
  </si>
  <si>
    <t>亿吨公里</t>
    <phoneticPr fontId="2" type="noConversion"/>
  </si>
  <si>
    <t>居民消费价格总指数</t>
    <phoneticPr fontId="2" type="noConversion"/>
  </si>
  <si>
    <t>工业品出厂价格指数</t>
    <phoneticPr fontId="2" type="noConversion"/>
  </si>
  <si>
    <r>
      <t xml:space="preserve">全 </t>
    </r>
    <r>
      <rPr>
        <sz val="12"/>
        <color indexed="8"/>
        <rFont val="宋体"/>
        <family val="3"/>
        <charset val="134"/>
      </rPr>
      <t xml:space="preserve"> </t>
    </r>
    <r>
      <rPr>
        <sz val="12"/>
        <color indexed="8"/>
        <rFont val="宋体"/>
        <family val="3"/>
        <charset val="134"/>
      </rPr>
      <t>市</t>
    </r>
    <phoneticPr fontId="2" type="noConversion"/>
  </si>
  <si>
    <t>1、大中型工业</t>
    <phoneticPr fontId="2" type="noConversion"/>
  </si>
  <si>
    <t>2、非公有制工业</t>
    <phoneticPr fontId="2" type="noConversion"/>
  </si>
  <si>
    <t>4、采矿业</t>
    <phoneticPr fontId="2" type="noConversion"/>
  </si>
  <si>
    <t>5、规模以上工业企业个数（个）</t>
    <phoneticPr fontId="2" type="noConversion"/>
  </si>
  <si>
    <r>
      <t>地址：郴州市政府3楼3</t>
    </r>
    <r>
      <rPr>
        <sz val="12"/>
        <rFont val="宋体"/>
        <family val="3"/>
        <charset val="134"/>
      </rPr>
      <t>24</t>
    </r>
    <r>
      <rPr>
        <sz val="12"/>
        <rFont val="宋体"/>
        <family val="3"/>
        <charset val="134"/>
      </rPr>
      <t>室</t>
    </r>
    <phoneticPr fontId="2" type="noConversion"/>
  </si>
  <si>
    <r>
      <t xml:space="preserve">    “高加工度工业”包括：木容器制造；氮肥制造；生物化学农药及微生物农药制造；染料制造；车辆、飞机及工程机械轮胎制造；塑料人造革、合成革制造；塑料零件制造；石灰和石膏制造；玻璃仪器制造；卫生陶瓷制品制造；特种陶瓷制品制造；石棉制品制造；其他非金属矿物制品制造；金属结构制造；农用及园林用金属工具制造；其他金属工具制造；工业生产配套用搪瓷制品制造；铸币及贵金属制造；</t>
    </r>
    <r>
      <rPr>
        <sz val="9"/>
        <rFont val="仿宋_GB2312"/>
        <family val="3"/>
        <charset val="134"/>
      </rPr>
      <t xml:space="preserve">实验室用品制造；其他农林牧渔业机械制造及机械修理；环境污染防治专用设备制造；汽车修理；金属船舶制造；其他电工器材制造；车辆专用照明及电气信号设备装置制造；其他未列明的电气机械制造；通信传输设备制造；印制电路板制造；其他电子设备制造；工业自动控制系统装置制造；其他专用仪器制造；光学仪器制造；其他仪器仪表的制造及修理等行业。
    “高技术工业”包括：核燃料加工；信息化学品制造；化学药品原药制造；卫生材料及医药用品制造；医疗诊断、监护及治疗设备制造；其他医疗设备及器械制造；飞机制造及修理；其他飞行器制造；通信传输设备制造；其他专用仪器制造；光学仪器制造；复印和胶印设备制造；计算器及货币专用设备制造；其他仪器仪表的制造及修理等行业。
    “高耗能工业”包括：石油加工、炼焦及核燃料加工业；化学原料及化学制品制造业；非金属矿物制品业；黑色金属冶炼及压延加工业；有色金属冶炼及压延加工业；电力、热力的生产和供应业等行业。
    “装备制造工业”是指为满足国民经济各部门发展和国家安全需要而制造各种技术装备的产业总称，包括金属制品业；通用设备制造业；专用设备制造业；交通运输设备制造业；电气机械及器材制造业；通信设备、计算机及其他电子设备制造业；仪器仪表及文化办公用机械制造业等行业。
</t>
    </r>
    <phoneticPr fontId="2" type="noConversion"/>
  </si>
  <si>
    <t>同比±（%）</t>
    <phoneticPr fontId="2" type="noConversion"/>
  </si>
  <si>
    <t>同比±（%）</t>
    <phoneticPr fontId="2" type="noConversion"/>
  </si>
  <si>
    <t>同比±（%）</t>
    <phoneticPr fontId="2" type="noConversion"/>
  </si>
  <si>
    <t>同比±（%）</t>
    <phoneticPr fontId="2" type="noConversion"/>
  </si>
  <si>
    <t>同比±(%)</t>
    <phoneticPr fontId="2" type="noConversion"/>
  </si>
  <si>
    <t>同比±(%)</t>
    <phoneticPr fontId="2" type="noConversion"/>
  </si>
  <si>
    <t>同比±(%)</t>
    <phoneticPr fontId="2" type="noConversion"/>
  </si>
  <si>
    <t>万美元</t>
    <phoneticPr fontId="2" type="noConversion"/>
  </si>
  <si>
    <t>同比±(%)</t>
  </si>
  <si>
    <t>※地区生产总值</t>
    <phoneticPr fontId="2" type="noConversion"/>
  </si>
  <si>
    <t>※社会消费品零售总额</t>
    <phoneticPr fontId="2" type="noConversion"/>
  </si>
  <si>
    <t>※批准建设用地</t>
    <phoneticPr fontId="2" type="noConversion"/>
  </si>
  <si>
    <t>※城镇居民人均可支配收入</t>
    <phoneticPr fontId="2" type="noConversion"/>
  </si>
  <si>
    <t>李日光</t>
    <phoneticPr fontId="2" type="noConversion"/>
  </si>
  <si>
    <t>固定资产投资</t>
    <phoneticPr fontId="2" type="noConversion"/>
  </si>
  <si>
    <t>人</t>
    <phoneticPr fontId="2" type="noConversion"/>
  </si>
  <si>
    <t>规模以上    工业增加值</t>
    <phoneticPr fontId="2" type="noConversion"/>
  </si>
  <si>
    <r>
      <t xml:space="preserve">        </t>
    </r>
    <r>
      <rPr>
        <sz val="12"/>
        <color indexed="8"/>
        <rFont val="宋体"/>
        <family val="3"/>
        <charset val="134"/>
      </rPr>
      <t>5</t>
    </r>
    <r>
      <rPr>
        <sz val="12"/>
        <color indexed="8"/>
        <rFont val="宋体"/>
        <family val="3"/>
        <charset val="134"/>
      </rPr>
      <t>000万以上项目个数（个）</t>
    </r>
    <phoneticPr fontId="2" type="noConversion"/>
  </si>
  <si>
    <r>
      <t xml:space="preserve">        </t>
    </r>
    <r>
      <rPr>
        <sz val="12"/>
        <color indexed="8"/>
        <rFont val="宋体"/>
        <family val="3"/>
        <charset val="134"/>
      </rPr>
      <t>5</t>
    </r>
    <r>
      <rPr>
        <sz val="12"/>
        <color indexed="8"/>
        <rFont val="宋体"/>
        <family val="3"/>
        <charset val="134"/>
      </rPr>
      <t>000万以上项目投资</t>
    </r>
    <phoneticPr fontId="2" type="noConversion"/>
  </si>
  <si>
    <t xml:space="preserve">        战略性新兴产业投资</t>
    <phoneticPr fontId="2" type="noConversion"/>
  </si>
  <si>
    <t xml:space="preserve">  注：根据国家、省统计报表制度规定，规模以上工业增加值不公布绝对值，只公布增幅。</t>
    <phoneticPr fontId="2" type="noConversion"/>
  </si>
  <si>
    <t>烟花鞭炮（千元）</t>
    <phoneticPr fontId="2" type="noConversion"/>
  </si>
  <si>
    <t>注：本表数据为错月数据。</t>
    <phoneticPr fontId="2" type="noConversion"/>
  </si>
  <si>
    <t>精制茶（吨）</t>
    <phoneticPr fontId="2" type="noConversion"/>
  </si>
  <si>
    <t>卷烟(万支)</t>
    <phoneticPr fontId="2" type="noConversion"/>
  </si>
  <si>
    <t>服装（万件）</t>
    <phoneticPr fontId="2" type="noConversion"/>
  </si>
  <si>
    <t>农用化肥（折纯、吨）</t>
    <phoneticPr fontId="2" type="noConversion"/>
  </si>
  <si>
    <t>铋（千克）</t>
    <phoneticPr fontId="2" type="noConversion"/>
  </si>
  <si>
    <t>3、高技术工业</t>
    <phoneticPr fontId="2" type="noConversion"/>
  </si>
  <si>
    <t>※农村居民人均可支配收入</t>
    <phoneticPr fontId="2" type="noConversion"/>
  </si>
  <si>
    <t xml:space="preserve">    1、根据国家统计局制度，地区生产总值、社会消费品零售额、高新技术产业增加值、批准建设用地、居民收入数据按季度发布；地区生产总值、规模工业增长速度按不变价计算。</t>
    <phoneticPr fontId="1" type="noConversion"/>
  </si>
  <si>
    <t>　　6、居民人均可支配收入、居民消费价格指数数据来自国家统计局郴州调查队。</t>
    <phoneticPr fontId="1" type="noConversion"/>
  </si>
  <si>
    <r>
      <t xml:space="preserve"> </t>
    </r>
    <r>
      <rPr>
        <sz val="10"/>
        <rFont val="宋体"/>
        <family val="3"/>
        <charset val="134"/>
      </rPr>
      <t xml:space="preserve">   8、公路水运交通数据来自市交通运输局。</t>
    </r>
    <phoneticPr fontId="2" type="noConversion"/>
  </si>
  <si>
    <t xml:space="preserve">    9、保费数据来自市金融工作办。</t>
    <phoneticPr fontId="2" type="noConversion"/>
  </si>
  <si>
    <r>
      <t xml:space="preserve">    </t>
    </r>
    <r>
      <rPr>
        <sz val="10"/>
        <rFont val="宋体"/>
        <family val="3"/>
        <charset val="134"/>
      </rPr>
      <t>10</t>
    </r>
    <r>
      <rPr>
        <sz val="10"/>
        <rFont val="宋体"/>
        <family val="3"/>
        <charset val="134"/>
      </rPr>
      <t>、中心城区包括：北湖区和苏仙区。</t>
    </r>
    <phoneticPr fontId="2" type="noConversion"/>
  </si>
  <si>
    <r>
      <t xml:space="preserve">    </t>
    </r>
    <r>
      <rPr>
        <sz val="10"/>
        <rFont val="宋体"/>
        <family val="3"/>
        <charset val="134"/>
      </rPr>
      <t>11</t>
    </r>
    <r>
      <rPr>
        <sz val="10"/>
        <rFont val="宋体"/>
        <family val="3"/>
        <charset val="134"/>
      </rPr>
      <t>、郴资桂示范带包括：北湖区、苏仙区、资兴市、桂阳县。</t>
    </r>
    <phoneticPr fontId="2" type="noConversion"/>
  </si>
  <si>
    <r>
      <t xml:space="preserve">   </t>
    </r>
    <r>
      <rPr>
        <sz val="10"/>
        <rFont val="宋体"/>
        <family val="3"/>
        <charset val="134"/>
      </rPr>
      <t>12</t>
    </r>
    <r>
      <rPr>
        <sz val="10"/>
        <rFont val="宋体"/>
        <family val="3"/>
        <charset val="134"/>
      </rPr>
      <t>、郴资桂与郴永宜区域包括：北湖区、苏仙区、资兴市、桂阳县、永兴县、宜章县。</t>
    </r>
    <phoneticPr fontId="2" type="noConversion"/>
  </si>
  <si>
    <t>※全体居民人均可支配收入</t>
    <phoneticPr fontId="2" type="noConversion"/>
  </si>
  <si>
    <t>锡金属含量（吨）</t>
    <phoneticPr fontId="2" type="noConversion"/>
  </si>
  <si>
    <t>人造板（立方米）</t>
    <phoneticPr fontId="2" type="noConversion"/>
  </si>
  <si>
    <t>十种有色金属（吨）</t>
    <phoneticPr fontId="2" type="noConversion"/>
  </si>
  <si>
    <t>硫铁矿（折硫35%、吨）</t>
    <phoneticPr fontId="2" type="noConversion"/>
  </si>
  <si>
    <r>
      <t xml:space="preserve">    其中：高新技术产品出口收入</t>
    </r>
    <r>
      <rPr>
        <sz val="12"/>
        <rFont val="宋体"/>
        <family val="3"/>
        <charset val="134"/>
      </rPr>
      <t>(千美元)</t>
    </r>
    <phoneticPr fontId="2" type="noConversion"/>
  </si>
  <si>
    <r>
      <t>钨精矿折</t>
    </r>
    <r>
      <rPr>
        <sz val="12"/>
        <rFont val="宋体"/>
        <family val="3"/>
        <charset val="134"/>
      </rPr>
      <t>合量</t>
    </r>
    <r>
      <rPr>
        <sz val="12"/>
        <color indexed="8"/>
        <rFont val="宋体"/>
        <family val="3"/>
        <charset val="134"/>
      </rPr>
      <t>（折三氧化钨65％、吨）</t>
    </r>
    <phoneticPr fontId="2" type="noConversion"/>
  </si>
  <si>
    <t>单位：元</t>
    <phoneticPr fontId="80" type="noConversion"/>
  </si>
  <si>
    <t>全体居民人均可支配收入</t>
    <phoneticPr fontId="2" type="noConversion"/>
  </si>
  <si>
    <t>城镇居民人均可支配收入</t>
    <phoneticPr fontId="2" type="noConversion"/>
  </si>
  <si>
    <t>农村居民人均可支配收入</t>
    <phoneticPr fontId="2" type="noConversion"/>
  </si>
  <si>
    <t>外贸进出口     （万美元）</t>
    <phoneticPr fontId="80" type="noConversion"/>
  </si>
  <si>
    <t>实际利用外资    （万美元）</t>
    <phoneticPr fontId="80" type="noConversion"/>
  </si>
  <si>
    <t>实际到位内资         (万元)</t>
    <phoneticPr fontId="80" type="noConversion"/>
  </si>
  <si>
    <r>
      <t xml:space="preserve">        </t>
    </r>
    <r>
      <rPr>
        <sz val="12"/>
        <rFont val="宋体"/>
        <family val="3"/>
        <charset val="134"/>
      </rPr>
      <t>高新技术产业增加值(万元)</t>
    </r>
    <phoneticPr fontId="2" type="noConversion"/>
  </si>
  <si>
    <t>※高新技术产业增加值</t>
    <phoneticPr fontId="2" type="noConversion"/>
  </si>
  <si>
    <t>注：本页资料中交通运输情况由市交通运输局提供；武广高铁客运量由市经信委提供。</t>
    <phoneticPr fontId="2" type="noConversion"/>
  </si>
  <si>
    <t>注:本页地区生产总值为季报；财政数据由市财政局提供。</t>
    <phoneticPr fontId="2" type="noConversion"/>
  </si>
  <si>
    <t>注：本页社会消费品零售总额为季报。</t>
    <phoneticPr fontId="2" type="noConversion"/>
  </si>
  <si>
    <t>注：本页资料由市商务局提供。</t>
    <phoneticPr fontId="76" type="noConversion"/>
  </si>
  <si>
    <t>万元规模工业增加值能耗</t>
    <phoneticPr fontId="2" type="noConversion"/>
  </si>
  <si>
    <t>注：本页居民人均可支配收入为季报，由国家统计局郴州调查队提供。</t>
    <phoneticPr fontId="2" type="noConversion"/>
  </si>
  <si>
    <t>铸铁件（吨）</t>
    <phoneticPr fontId="2" type="noConversion"/>
  </si>
  <si>
    <t>高新技术企业销售收入(万元)</t>
    <phoneticPr fontId="2" type="noConversion"/>
  </si>
  <si>
    <t>高新技术企业上交税金总额(万元)</t>
    <phoneticPr fontId="2" type="noConversion"/>
  </si>
  <si>
    <t>其中：科技活动人员合计中高中级技术职称人员(人)</t>
  </si>
  <si>
    <t>地方财政收入</t>
    <phoneticPr fontId="2" type="noConversion"/>
  </si>
  <si>
    <t>1、公路水运客货运换算周转量</t>
    <phoneticPr fontId="2" type="noConversion"/>
  </si>
  <si>
    <t>亿元</t>
    <phoneticPr fontId="2" type="noConversion"/>
  </si>
  <si>
    <t>万平方米</t>
    <phoneticPr fontId="2" type="noConversion"/>
  </si>
  <si>
    <t>一般公共预算收入</t>
    <phoneticPr fontId="2" type="noConversion"/>
  </si>
  <si>
    <t>一般公共预算收入</t>
    <phoneticPr fontId="2" type="noConversion"/>
  </si>
  <si>
    <t>二、铁路交通运输情况</t>
    <phoneticPr fontId="2" type="noConversion"/>
  </si>
  <si>
    <t xml:space="preserve">    铁路客运量</t>
    <phoneticPr fontId="2" type="noConversion"/>
  </si>
  <si>
    <t xml:space="preserve">    铁路货运量</t>
    <phoneticPr fontId="2" type="noConversion"/>
  </si>
  <si>
    <t>6、平均用工人数（万人）</t>
    <phoneticPr fontId="2" type="noConversion"/>
  </si>
  <si>
    <t xml:space="preserve">      武广高铁客运量</t>
    <phoneticPr fontId="2" type="noConversion"/>
  </si>
  <si>
    <t>注:指标前注※的为季度统计数据。</t>
    <phoneticPr fontId="2" type="noConversion"/>
  </si>
  <si>
    <r>
      <t xml:space="preserve">    “基础设施投资”包括：电力、燃气及水的生产和供应业；交通；邮政、信息；水利、环境和公共设施管理等行业。
    </t>
    </r>
    <r>
      <rPr>
        <sz val="9"/>
        <rFont val="仿宋_GB2312"/>
        <family val="3"/>
        <charset val="134"/>
      </rPr>
      <t xml:space="preserve">“高技术投资”包括：核燃料加工；信息化学品制造；医药制造业；医疗仪器设备及器械制造；航空航天器制造；通信设备、计算机及其他电子设备；公共软件服务等行业。
    “民生工程投资”包括：教育；卫生；社会保障业、社会福利业；新闻出版业；广播、电视、电影和音像业；文化艺术业；体育和娱乐业等行业。
    “生态环境投资”包括：水利管理业；环境管理业；污水处理及其再生利用；其他水的处理、利用与分配；再生物资回收与批发；环境监测等行业。
    “战略性新兴产业投资”包括：先进装备制造产业、新材料产业、生物产业、新能源产业、信息产业、节能环保产业、文化及创意产业等行业。
</t>
    </r>
    <phoneticPr fontId="69" type="noConversion"/>
  </si>
  <si>
    <t>万吨</t>
    <phoneticPr fontId="2" type="noConversion"/>
  </si>
  <si>
    <t xml:space="preserve">  </t>
  </si>
  <si>
    <t>张   杰</t>
    <phoneticPr fontId="2" type="noConversion"/>
  </si>
  <si>
    <t>1-8月</t>
  </si>
  <si>
    <t>8月</t>
  </si>
  <si>
    <t>原煤(万吨)</t>
    <phoneticPr fontId="2" type="noConversion"/>
  </si>
  <si>
    <r>
      <t>1-9</t>
    </r>
    <r>
      <rPr>
        <sz val="12"/>
        <color indexed="8"/>
        <rFont val="宋体"/>
        <family val="3"/>
        <charset val="134"/>
      </rPr>
      <t>月</t>
    </r>
    <phoneticPr fontId="80" type="noConversion"/>
  </si>
  <si>
    <t>完成92.9%</t>
    <phoneticPr fontId="80" type="noConversion"/>
  </si>
  <si>
    <t>1-9月同比±%</t>
    <phoneticPr fontId="2" type="noConversion"/>
  </si>
  <si>
    <r>
      <t>1-9</t>
    </r>
    <r>
      <rPr>
        <sz val="12"/>
        <color indexed="8"/>
        <rFont val="宋体"/>
        <family val="3"/>
        <charset val="134"/>
      </rPr>
      <t>月</t>
    </r>
    <phoneticPr fontId="2" type="noConversion"/>
  </si>
  <si>
    <r>
      <t>1-9</t>
    </r>
    <r>
      <rPr>
        <sz val="12"/>
        <color indexed="8"/>
        <rFont val="宋体"/>
        <family val="3"/>
        <charset val="134"/>
      </rPr>
      <t>月</t>
    </r>
    <phoneticPr fontId="2" type="noConversion"/>
  </si>
  <si>
    <t>1-9月</t>
    <phoneticPr fontId="2" type="noConversion"/>
  </si>
  <si>
    <t>1-9月</t>
    <phoneticPr fontId="2" type="noConversion"/>
  </si>
  <si>
    <t>1-9月(万元)</t>
  </si>
  <si>
    <t>1-9月</t>
  </si>
  <si>
    <t>9月</t>
  </si>
  <si>
    <t>8个</t>
  </si>
  <si>
    <t>25个</t>
  </si>
  <si>
    <t>0.6点</t>
  </si>
  <si>
    <r>
      <t>补充指标：1-9月，全社会发电量121.2</t>
    </r>
    <r>
      <rPr>
        <sz val="12"/>
        <color indexed="8"/>
        <rFont val="宋体"/>
        <family val="3"/>
        <charset val="134"/>
      </rPr>
      <t>亿千瓦时，同比下降</t>
    </r>
    <r>
      <rPr>
        <sz val="12"/>
        <color indexed="8"/>
        <rFont val="宋体"/>
        <family val="3"/>
        <charset val="134"/>
      </rPr>
      <t>2</t>
    </r>
    <r>
      <rPr>
        <sz val="12"/>
        <color indexed="8"/>
        <rFont val="宋体"/>
        <family val="3"/>
        <charset val="134"/>
      </rPr>
      <t>%。其中，火电</t>
    </r>
    <r>
      <rPr>
        <sz val="12"/>
        <color indexed="8"/>
        <rFont val="宋体"/>
        <family val="3"/>
        <charset val="134"/>
      </rPr>
      <t>77</t>
    </r>
    <r>
      <rPr>
        <sz val="12"/>
        <color indexed="8"/>
        <rFont val="宋体"/>
        <family val="3"/>
        <charset val="134"/>
      </rPr>
      <t>亿千瓦时，同比下降</t>
    </r>
    <r>
      <rPr>
        <sz val="12"/>
        <color indexed="8"/>
        <rFont val="宋体"/>
        <family val="3"/>
        <charset val="134"/>
      </rPr>
      <t>2.1</t>
    </r>
    <r>
      <rPr>
        <sz val="12"/>
        <color indexed="8"/>
        <rFont val="宋体"/>
        <family val="3"/>
        <charset val="134"/>
      </rPr>
      <t>%；水电</t>
    </r>
    <r>
      <rPr>
        <sz val="12"/>
        <color indexed="8"/>
        <rFont val="宋体"/>
        <family val="3"/>
        <charset val="134"/>
      </rPr>
      <t>38.9</t>
    </r>
    <r>
      <rPr>
        <sz val="12"/>
        <color indexed="8"/>
        <rFont val="宋体"/>
        <family val="3"/>
        <charset val="134"/>
      </rPr>
      <t>亿千瓦时，同比下降</t>
    </r>
    <r>
      <rPr>
        <sz val="12"/>
        <color indexed="8"/>
        <rFont val="宋体"/>
        <family val="3"/>
        <charset val="134"/>
      </rPr>
      <t>8.4</t>
    </r>
    <r>
      <rPr>
        <sz val="12"/>
        <color indexed="8"/>
        <rFont val="宋体"/>
        <family val="3"/>
        <charset val="134"/>
      </rPr>
      <t>%；风电</t>
    </r>
    <r>
      <rPr>
        <sz val="12"/>
        <color indexed="8"/>
        <rFont val="宋体"/>
        <family val="3"/>
        <charset val="134"/>
      </rPr>
      <t>5.4</t>
    </r>
    <r>
      <rPr>
        <sz val="12"/>
        <color indexed="8"/>
        <rFont val="宋体"/>
        <family val="3"/>
        <charset val="134"/>
      </rPr>
      <t>亿千瓦时，同比增长10</t>
    </r>
    <r>
      <rPr>
        <sz val="12"/>
        <color indexed="8"/>
        <rFont val="宋体"/>
        <family val="3"/>
        <charset val="134"/>
      </rPr>
      <t>1.9</t>
    </r>
    <r>
      <rPr>
        <sz val="12"/>
        <color indexed="8"/>
        <rFont val="宋体"/>
        <family val="3"/>
        <charset val="134"/>
      </rPr>
      <t>%。</t>
    </r>
    <phoneticPr fontId="2" type="noConversion"/>
  </si>
  <si>
    <t/>
  </si>
  <si>
    <t>指标名称</t>
  </si>
  <si>
    <t>同比±（%）</t>
  </si>
  <si>
    <t>绝对值</t>
    <phoneticPr fontId="2" type="noConversion"/>
  </si>
  <si>
    <t>-</t>
    <phoneticPr fontId="80" type="noConversion"/>
  </si>
  <si>
    <t>2015   1-9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</si>
</sst>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43" formatCode="_ * #,##0.00_ ;_ * \-#,##0.00_ ;_ * &quot;-&quot;??_ ;_ @_ "/>
    <numFmt numFmtId="176" formatCode="0.0_ "/>
    <numFmt numFmtId="177" formatCode="0.00_ "/>
    <numFmt numFmtId="178" formatCode="0_ "/>
    <numFmt numFmtId="179" formatCode="0_);[Red]\(0\)"/>
    <numFmt numFmtId="180" formatCode="0.0"/>
    <numFmt numFmtId="182" formatCode="0.0_ ;[Red]\-0.0\ "/>
    <numFmt numFmtId="183" formatCode="0_ ;[Red]\-0\ "/>
    <numFmt numFmtId="184" formatCode="0.0_);[Red]\(0.0\)"/>
    <numFmt numFmtId="185" formatCode="_-* #,##0_$_-;\-* #,##0_$_-;_-* &quot;-&quot;_$_-;_-@_-"/>
    <numFmt numFmtId="186" formatCode="_-* #,##0.00_$_-;\-* #,##0.00_$_-;_-* &quot;-&quot;??_$_-;_-@_-"/>
    <numFmt numFmtId="187" formatCode="#,##0;\-#,##0;&quot;-&quot;"/>
    <numFmt numFmtId="188" formatCode="_-* #,##0&quot;$&quot;_-;\-* #,##0&quot;$&quot;_-;_-* &quot;-&quot;&quot;$&quot;_-;_-@_-"/>
    <numFmt numFmtId="189" formatCode="_-* #,##0.00&quot;$&quot;_-;\-* #,##0.00&quot;$&quot;_-;_-* &quot;-&quot;??&quot;$&quot;_-;_-@_-"/>
    <numFmt numFmtId="190" formatCode="0.0;_㠀"/>
  </numFmts>
  <fonts count="111">
    <font>
      <sz val="12"/>
      <name val="宋体"/>
      <charset val="134"/>
    </font>
    <font>
      <sz val="12"/>
      <name val="宋体"/>
      <charset val="134"/>
    </font>
    <font>
      <sz val="9"/>
      <name val="宋体"/>
      <charset val="134"/>
    </font>
    <font>
      <b/>
      <sz val="18"/>
      <color indexed="56"/>
      <name val="宋体"/>
      <charset val="134"/>
    </font>
    <font>
      <b/>
      <sz val="15"/>
      <color indexed="56"/>
      <name val="宋体"/>
      <charset val="134"/>
    </font>
    <font>
      <b/>
      <sz val="11"/>
      <color indexed="56"/>
      <name val="宋体"/>
      <charset val="134"/>
    </font>
    <font>
      <sz val="12"/>
      <color indexed="8"/>
      <name val="宋体"/>
      <charset val="134"/>
    </font>
    <font>
      <sz val="12"/>
      <color indexed="8"/>
      <name val="Times New Roman"/>
      <family val="1"/>
    </font>
    <font>
      <sz val="12"/>
      <name val="宋体"/>
      <charset val="134"/>
    </font>
    <font>
      <b/>
      <sz val="9"/>
      <name val="宋体"/>
      <charset val="134"/>
    </font>
    <font>
      <b/>
      <sz val="26"/>
      <name val="华文新魏"/>
      <charset val="134"/>
    </font>
    <font>
      <b/>
      <sz val="12"/>
      <name val="宋体"/>
      <charset val="134"/>
    </font>
    <font>
      <b/>
      <sz val="24"/>
      <name val="Times New Roman"/>
      <family val="1"/>
    </font>
    <font>
      <b/>
      <sz val="24"/>
      <name val="MS Mincho"/>
      <family val="3"/>
      <charset val="128"/>
    </font>
    <font>
      <b/>
      <sz val="14"/>
      <name val="宋体"/>
      <charset val="134"/>
    </font>
    <font>
      <sz val="10"/>
      <name val="Helv"/>
      <family val="2"/>
    </font>
    <font>
      <sz val="8"/>
      <name val="Arial"/>
      <family val="2"/>
    </font>
    <font>
      <b/>
      <i/>
      <sz val="16"/>
      <name val="Helv"/>
      <family val="2"/>
    </font>
    <font>
      <sz val="10"/>
      <name val="Arial"/>
      <family val="2"/>
    </font>
    <font>
      <sz val="11"/>
      <name val="ＭＳ Ｐゴシック"/>
      <family val="2"/>
    </font>
    <font>
      <sz val="12"/>
      <name val="바탕체"/>
      <family val="3"/>
    </font>
    <font>
      <sz val="10"/>
      <name val="Times New Roman"/>
      <family val="1"/>
    </font>
    <font>
      <b/>
      <sz val="10"/>
      <name val="宋体"/>
      <charset val="134"/>
    </font>
    <font>
      <b/>
      <sz val="10"/>
      <name val="Times New Roman"/>
      <family val="1"/>
    </font>
    <font>
      <sz val="11"/>
      <name val="宋体"/>
      <charset val="134"/>
    </font>
    <font>
      <sz val="11"/>
      <name val="黑体"/>
      <family val="3"/>
      <charset val="134"/>
    </font>
    <font>
      <sz val="11"/>
      <name val="华文楷体"/>
      <charset val="134"/>
    </font>
    <font>
      <sz val="11"/>
      <name val="Times New Roman"/>
      <family val="1"/>
    </font>
    <font>
      <sz val="10"/>
      <color indexed="8"/>
      <name val="Arial"/>
      <family val="2"/>
    </font>
    <font>
      <b/>
      <sz val="12"/>
      <name val="Arial"/>
      <family val="2"/>
    </font>
    <font>
      <sz val="7"/>
      <name val="Small Fonts"/>
      <family val="2"/>
    </font>
    <font>
      <sz val="12"/>
      <name val="Times New Roman"/>
      <family val="1"/>
    </font>
    <font>
      <sz val="12"/>
      <name val="Courier"/>
      <family val="3"/>
    </font>
    <font>
      <sz val="10"/>
      <name val="宋体"/>
      <charset val="134"/>
    </font>
    <font>
      <sz val="12"/>
      <color indexed="10"/>
      <name val="宋体"/>
      <charset val="134"/>
    </font>
    <font>
      <sz val="12"/>
      <name val="黑体"/>
      <family val="3"/>
      <charset val="134"/>
    </font>
    <font>
      <sz val="9"/>
      <name val="仿宋_GB2312"/>
      <family val="3"/>
      <charset val="134"/>
    </font>
    <font>
      <sz val="12"/>
      <color indexed="8"/>
      <name val="宋体"/>
      <family val="3"/>
      <charset val="134"/>
    </font>
    <font>
      <sz val="11"/>
      <color indexed="8"/>
      <name val="宋体"/>
      <family val="3"/>
      <charset val="134"/>
    </font>
    <font>
      <sz val="12"/>
      <color indexed="8"/>
      <name val="宋体"/>
      <family val="3"/>
      <charset val="134"/>
    </font>
    <font>
      <sz val="13"/>
      <color indexed="8"/>
      <name val="宋体"/>
      <family val="3"/>
      <charset val="134"/>
    </font>
    <font>
      <sz val="11"/>
      <color indexed="8"/>
      <name val="宋体"/>
      <family val="3"/>
      <charset val="134"/>
    </font>
    <font>
      <sz val="12"/>
      <color indexed="8"/>
      <name val="Times New Roman"/>
      <family val="1"/>
    </font>
    <font>
      <b/>
      <sz val="12"/>
      <color indexed="8"/>
      <name val="宋体"/>
      <family val="3"/>
      <charset val="134"/>
    </font>
    <font>
      <b/>
      <sz val="18"/>
      <color indexed="8"/>
      <name val="黑体"/>
      <family val="3"/>
      <charset val="134"/>
    </font>
    <font>
      <sz val="9"/>
      <color indexed="8"/>
      <name val="宋体"/>
      <family val="3"/>
      <charset val="134"/>
    </font>
    <font>
      <sz val="10"/>
      <color indexed="8"/>
      <name val="宋体"/>
      <family val="3"/>
      <charset val="134"/>
    </font>
    <font>
      <sz val="14"/>
      <color indexed="8"/>
      <name val="宋体"/>
      <family val="3"/>
      <charset val="134"/>
    </font>
    <font>
      <sz val="18"/>
      <color indexed="8"/>
      <name val="黑体"/>
      <family val="3"/>
      <charset val="134"/>
    </font>
    <font>
      <sz val="12"/>
      <color indexed="8"/>
      <name val="宋体"/>
      <family val="3"/>
      <charset val="134"/>
    </font>
    <font>
      <sz val="12"/>
      <color indexed="8"/>
      <name val="宋体"/>
      <family val="3"/>
      <charset val="134"/>
    </font>
    <font>
      <sz val="12"/>
      <name val="宋体"/>
      <family val="3"/>
      <charset val="134"/>
    </font>
    <font>
      <sz val="12"/>
      <color indexed="8"/>
      <name val="黑体"/>
      <family val="3"/>
      <charset val="134"/>
    </font>
    <font>
      <b/>
      <sz val="12"/>
      <name val="华文新魏"/>
      <family val="3"/>
      <charset val="134"/>
    </font>
    <font>
      <b/>
      <sz val="12"/>
      <name val="宋体"/>
      <family val="3"/>
      <charset val="134"/>
    </font>
    <font>
      <b/>
      <sz val="12"/>
      <name val="Times New Roman"/>
      <family val="1"/>
    </font>
    <font>
      <sz val="12"/>
      <name val="宋体"/>
      <family val="3"/>
      <charset val="134"/>
    </font>
    <font>
      <sz val="11"/>
      <color indexed="8"/>
      <name val="宋体"/>
      <family val="3"/>
      <charset val="134"/>
    </font>
    <font>
      <sz val="12"/>
      <name val="宋体"/>
      <family val="3"/>
      <charset val="134"/>
    </font>
    <font>
      <sz val="12"/>
      <color indexed="8"/>
      <name val="宋体"/>
      <family val="3"/>
      <charset val="134"/>
    </font>
    <font>
      <sz val="11"/>
      <color indexed="8"/>
      <name val="宋体"/>
      <family val="3"/>
      <charset val="134"/>
    </font>
    <font>
      <sz val="14"/>
      <name val="Times New Roman"/>
      <family val="1"/>
    </font>
    <font>
      <sz val="12"/>
      <name val="宋体"/>
      <family val="3"/>
      <charset val="134"/>
    </font>
    <font>
      <sz val="12"/>
      <color indexed="8"/>
      <name val="宋体"/>
      <family val="3"/>
      <charset val="134"/>
    </font>
    <font>
      <sz val="12"/>
      <color indexed="8"/>
      <name val="宋体"/>
      <family val="3"/>
      <charset val="134"/>
    </font>
    <font>
      <sz val="9"/>
      <name val="宋体"/>
      <family val="3"/>
      <charset val="134"/>
    </font>
    <font>
      <sz val="11"/>
      <color indexed="8"/>
      <name val="宋体"/>
      <family val="3"/>
      <charset val="134"/>
    </font>
    <font>
      <sz val="12"/>
      <color indexed="8"/>
      <name val="宋体"/>
      <family val="3"/>
      <charset val="134"/>
    </font>
    <font>
      <sz val="11"/>
      <color indexed="8"/>
      <name val="宋体"/>
      <family val="3"/>
      <charset val="134"/>
    </font>
    <font>
      <sz val="9"/>
      <name val="宋体"/>
      <family val="3"/>
      <charset val="134"/>
    </font>
    <font>
      <sz val="10"/>
      <name val="宋体"/>
      <family val="3"/>
      <charset val="134"/>
    </font>
    <font>
      <sz val="12"/>
      <name val="宋体"/>
      <family val="3"/>
      <charset val="134"/>
    </font>
    <font>
      <sz val="12"/>
      <name val="宋体"/>
      <family val="3"/>
      <charset val="134"/>
    </font>
    <font>
      <sz val="12"/>
      <color indexed="8"/>
      <name val="宋体"/>
      <family val="3"/>
      <charset val="134"/>
    </font>
    <font>
      <sz val="12"/>
      <name val="宋体"/>
      <family val="3"/>
      <charset val="134"/>
    </font>
    <font>
      <sz val="12"/>
      <color indexed="8"/>
      <name val="宋体"/>
      <family val="3"/>
      <charset val="134"/>
    </font>
    <font>
      <sz val="9"/>
      <name val="宋体"/>
      <family val="3"/>
      <charset val="134"/>
    </font>
    <font>
      <sz val="12"/>
      <name val="宋体"/>
      <family val="3"/>
      <charset val="134"/>
    </font>
    <font>
      <sz val="12"/>
      <color indexed="8"/>
      <name val="宋体"/>
      <family val="3"/>
      <charset val="134"/>
    </font>
    <font>
      <sz val="11"/>
      <color indexed="8"/>
      <name val="宋体"/>
      <family val="3"/>
      <charset val="134"/>
    </font>
    <font>
      <sz val="9"/>
      <name val="宋体"/>
      <family val="3"/>
      <charset val="134"/>
    </font>
    <font>
      <sz val="12"/>
      <name val="宋体"/>
      <family val="3"/>
      <charset val="134"/>
    </font>
    <font>
      <sz val="12"/>
      <color indexed="8"/>
      <name val="宋体"/>
      <family val="3"/>
      <charset val="134"/>
    </font>
    <font>
      <sz val="9"/>
      <name val="宋体"/>
      <family val="3"/>
      <charset val="134"/>
    </font>
    <font>
      <sz val="12"/>
      <name val="宋体"/>
      <family val="3"/>
      <charset val="134"/>
    </font>
    <font>
      <sz val="12"/>
      <color indexed="8"/>
      <name val="宋体"/>
      <family val="3"/>
      <charset val="134"/>
    </font>
    <font>
      <sz val="12"/>
      <name val="宋体"/>
      <family val="3"/>
      <charset val="134"/>
    </font>
    <font>
      <sz val="9"/>
      <name val="宋体"/>
      <family val="3"/>
      <charset val="134"/>
    </font>
    <font>
      <sz val="12"/>
      <name val="宋体"/>
      <family val="3"/>
      <charset val="134"/>
    </font>
    <font>
      <sz val="12"/>
      <color indexed="8"/>
      <name val="宋体"/>
      <family val="3"/>
      <charset val="134"/>
    </font>
    <font>
      <sz val="12"/>
      <color indexed="30"/>
      <name val="宋体"/>
      <family val="3"/>
      <charset val="134"/>
    </font>
    <font>
      <sz val="13"/>
      <color indexed="8"/>
      <name val="宋体"/>
      <family val="3"/>
      <charset val="134"/>
    </font>
    <font>
      <sz val="12"/>
      <name val="宋体"/>
      <family val="3"/>
      <charset val="134"/>
    </font>
    <font>
      <sz val="12"/>
      <color indexed="8"/>
      <name val="宋体"/>
      <family val="3"/>
      <charset val="134"/>
    </font>
    <font>
      <sz val="12"/>
      <color indexed="8"/>
      <name val="宋体"/>
      <family val="3"/>
      <charset val="134"/>
    </font>
    <font>
      <b/>
      <sz val="13"/>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color indexed="8"/>
      <name val="宋体"/>
      <family val="3"/>
      <charset val="134"/>
    </font>
    <font>
      <sz val="12"/>
      <color indexed="8"/>
      <name val="宋体"/>
      <family val="3"/>
      <charset val="134"/>
    </font>
    <font>
      <sz val="11"/>
      <color rgb="FFFF0000"/>
      <name val="宋体"/>
      <family val="3"/>
      <charset val="134"/>
    </font>
    <font>
      <sz val="12"/>
      <color rgb="FFFF0000"/>
      <name val="宋体"/>
      <family val="3"/>
      <charset val="134"/>
    </font>
  </fonts>
  <fills count="13">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bgColor indexed="64"/>
      </patternFill>
    </fill>
    <fill>
      <patternFill patternType="solid">
        <fgColor indexed="9"/>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theme="9" tint="0.59999389629810485"/>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9"/>
      </left>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9"/>
      </left>
      <right style="thin">
        <color indexed="64"/>
      </right>
      <top style="thin">
        <color indexed="64"/>
      </top>
      <bottom/>
      <diagonal/>
    </border>
    <border>
      <left style="thin">
        <color indexed="9"/>
      </left>
      <right/>
      <top/>
      <bottom/>
      <diagonal/>
    </border>
    <border>
      <left style="thin">
        <color indexed="64"/>
      </left>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4"/>
      </left>
      <right/>
      <top/>
      <bottom style="thin">
        <color indexed="64"/>
      </bottom>
      <diagonal/>
    </border>
    <border>
      <left style="thin">
        <color indexed="9"/>
      </left>
      <right style="thin">
        <color indexed="64"/>
      </right>
      <top/>
      <bottom/>
      <diagonal/>
    </border>
    <border>
      <left style="thin">
        <color indexed="9"/>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9"/>
      </right>
      <top/>
      <bottom style="thin">
        <color indexed="64"/>
      </bottom>
      <diagonal/>
    </border>
  </borders>
  <cellStyleXfs count="54">
    <xf numFmtId="0" fontId="0" fillId="0" borderId="0"/>
    <xf numFmtId="0" fontId="18" fillId="0" borderId="0"/>
    <xf numFmtId="0" fontId="15" fillId="0" borderId="0"/>
    <xf numFmtId="0" fontId="1" fillId="0" borderId="0"/>
    <xf numFmtId="187" fontId="28" fillId="0" borderId="0" applyFill="0" applyBorder="0" applyAlignment="0"/>
    <xf numFmtId="38" fontId="16" fillId="5"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16" fillId="6" borderId="3" applyNumberFormat="0" applyBorder="0" applyAlignment="0" applyProtection="0"/>
    <xf numFmtId="37" fontId="30" fillId="0" borderId="0"/>
    <xf numFmtId="0" fontId="17" fillId="0" borderId="0"/>
    <xf numFmtId="37" fontId="18" fillId="0" borderId="0"/>
    <xf numFmtId="10" fontId="18" fillId="0" borderId="0" applyFont="0" applyFill="0" applyBorder="0" applyAlignment="0" applyProtection="0"/>
    <xf numFmtId="0" fontId="3" fillId="0" borderId="0" applyNumberFormat="0" applyFill="0" applyBorder="0" applyAlignment="0" applyProtection="0">
      <alignment vertical="center"/>
    </xf>
    <xf numFmtId="0" fontId="4" fillId="0" borderId="4" applyNumberFormat="0" applyFill="0" applyAlignment="0" applyProtection="0">
      <alignment vertical="center"/>
    </xf>
    <xf numFmtId="0" fontId="95" fillId="0" borderId="5" applyNumberFormat="0" applyFill="0" applyAlignment="0" applyProtection="0">
      <alignment vertical="center"/>
    </xf>
    <xf numFmtId="0" fontId="5" fillId="0" borderId="6" applyNumberFormat="0" applyFill="0" applyAlignment="0" applyProtection="0">
      <alignment vertical="center"/>
    </xf>
    <xf numFmtId="0" fontId="5" fillId="0" borderId="0" applyNumberFormat="0" applyFill="0" applyBorder="0" applyAlignment="0" applyProtection="0">
      <alignment vertical="center"/>
    </xf>
    <xf numFmtId="0" fontId="24" fillId="0" borderId="3">
      <alignment horizontal="distributed" vertical="center" wrapText="1"/>
    </xf>
    <xf numFmtId="0" fontId="96" fillId="2" borderId="0" applyNumberFormat="0" applyBorder="0" applyAlignment="0" applyProtection="0">
      <alignment vertical="center"/>
    </xf>
    <xf numFmtId="0" fontId="1" fillId="0" borderId="0"/>
    <xf numFmtId="0" fontId="18" fillId="0" borderId="0"/>
    <xf numFmtId="0" fontId="62" fillId="0" borderId="0"/>
    <xf numFmtId="0" fontId="1" fillId="0" borderId="0" applyNumberFormat="0" applyFill="0" applyBorder="0" applyAlignment="0" applyProtection="0"/>
    <xf numFmtId="0" fontId="97" fillId="3" borderId="0" applyNumberFormat="0" applyBorder="0" applyAlignment="0" applyProtection="0">
      <alignment vertical="center"/>
    </xf>
    <xf numFmtId="0" fontId="98" fillId="0" borderId="7" applyNumberFormat="0" applyFill="0" applyAlignment="0" applyProtection="0">
      <alignment vertical="center"/>
    </xf>
    <xf numFmtId="0" fontId="99" fillId="7" borderId="8" applyNumberFormat="0" applyAlignment="0" applyProtection="0">
      <alignment vertical="center"/>
    </xf>
    <xf numFmtId="0" fontId="100" fillId="8" borderId="9" applyNumberFormat="0" applyAlignment="0" applyProtection="0">
      <alignment vertical="center"/>
    </xf>
    <xf numFmtId="0" fontId="101"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3" fillId="0" borderId="10" applyNumberFormat="0" applyFill="0" applyAlignment="0" applyProtection="0">
      <alignment vertical="center"/>
    </xf>
    <xf numFmtId="185" fontId="31" fillId="0" borderId="0" applyFont="0" applyFill="0" applyBorder="0" applyAlignment="0" applyProtection="0"/>
    <xf numFmtId="186"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0" fontId="21" fillId="0" borderId="0"/>
    <xf numFmtId="41" fontId="21" fillId="0" borderId="0" applyFont="0" applyFill="0" applyBorder="0" applyAlignment="0" applyProtection="0"/>
    <xf numFmtId="43" fontId="2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31" fillId="0" borderId="0"/>
    <xf numFmtId="0" fontId="104" fillId="9" borderId="0" applyNumberFormat="0" applyBorder="0" applyAlignment="0" applyProtection="0">
      <alignment vertical="center"/>
    </xf>
    <xf numFmtId="0" fontId="105" fillId="7" borderId="11" applyNumberFormat="0" applyAlignment="0" applyProtection="0">
      <alignment vertical="center"/>
    </xf>
    <xf numFmtId="0" fontId="106" fillId="4" borderId="8" applyNumberFormat="0" applyAlignment="0" applyProtection="0">
      <alignment vertical="center"/>
    </xf>
    <xf numFmtId="1" fontId="24" fillId="0" borderId="3">
      <alignment vertical="center"/>
      <protection locked="0"/>
    </xf>
    <xf numFmtId="0" fontId="32" fillId="0" borderId="0"/>
    <xf numFmtId="180" fontId="24" fillId="0" borderId="3">
      <alignment vertical="center"/>
      <protection locked="0"/>
    </xf>
    <xf numFmtId="0" fontId="1" fillId="10" borderId="12" applyNumberFormat="0" applyFont="0" applyAlignment="0" applyProtection="0">
      <alignment vertical="center"/>
    </xf>
    <xf numFmtId="38" fontId="19" fillId="0" borderId="0" applyFont="0" applyFill="0" applyBorder="0" applyAlignment="0" applyProtection="0"/>
    <xf numFmtId="4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0" fillId="0" borderId="0"/>
  </cellStyleXfs>
  <cellXfs count="391">
    <xf numFmtId="0" fontId="0" fillId="0" borderId="0" xfId="0"/>
    <xf numFmtId="0" fontId="39" fillId="0" borderId="0" xfId="0" applyFont="1" applyFill="1"/>
    <xf numFmtId="0" fontId="39" fillId="0" borderId="13" xfId="0" applyFont="1" applyFill="1" applyBorder="1"/>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0" xfId="0" applyFont="1" applyFill="1" applyAlignment="1">
      <alignment horizontal="right"/>
    </xf>
    <xf numFmtId="0" fontId="41" fillId="0" borderId="3" xfId="0" applyFont="1" applyFill="1" applyBorder="1" applyAlignment="1">
      <alignment horizontal="center" vertical="center"/>
    </xf>
    <xf numFmtId="0" fontId="39" fillId="0" borderId="3" xfId="0" applyFont="1" applyFill="1" applyBorder="1" applyAlignment="1">
      <alignment horizontal="center" vertical="center"/>
    </xf>
    <xf numFmtId="0" fontId="43" fillId="0" borderId="17" xfId="0" applyFont="1" applyFill="1" applyBorder="1" applyAlignment="1">
      <alignment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39" fillId="0" borderId="18"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0" xfId="0" applyFont="1" applyFill="1" applyAlignment="1">
      <alignment wrapText="1"/>
    </xf>
    <xf numFmtId="0" fontId="39" fillId="0" borderId="20" xfId="0" applyFont="1" applyFill="1" applyBorder="1" applyAlignment="1">
      <alignment horizontal="center" vertical="center"/>
    </xf>
    <xf numFmtId="0" fontId="39" fillId="0" borderId="18" xfId="0" applyFont="1" applyFill="1" applyBorder="1" applyAlignment="1">
      <alignment vertical="center"/>
    </xf>
    <xf numFmtId="0" fontId="39" fillId="0" borderId="13" xfId="0" applyFont="1" applyFill="1" applyBorder="1" applyAlignment="1">
      <alignment vertical="center"/>
    </xf>
    <xf numFmtId="0" fontId="39" fillId="0" borderId="0" xfId="0" applyFont="1" applyFill="1" applyBorder="1"/>
    <xf numFmtId="0" fontId="39" fillId="0" borderId="18" xfId="0" applyFont="1" applyFill="1" applyBorder="1" applyAlignment="1">
      <alignment vertical="center" wrapText="1"/>
    </xf>
    <xf numFmtId="0" fontId="46" fillId="0" borderId="0" xfId="0" applyFont="1" applyFill="1"/>
    <xf numFmtId="178" fontId="39" fillId="0" borderId="0" xfId="0" applyNumberFormat="1" applyFont="1" applyFill="1"/>
    <xf numFmtId="0" fontId="39" fillId="0" borderId="22" xfId="0" applyFont="1" applyFill="1" applyBorder="1" applyAlignment="1">
      <alignment vertical="center"/>
    </xf>
    <xf numFmtId="177" fontId="39" fillId="0" borderId="0" xfId="0" applyNumberFormat="1" applyFont="1" applyFill="1" applyAlignment="1">
      <alignment horizontal="right" vertical="center"/>
    </xf>
    <xf numFmtId="0" fontId="42" fillId="0" borderId="18" xfId="0" applyFont="1" applyFill="1" applyBorder="1" applyAlignment="1">
      <alignment vertical="center"/>
    </xf>
    <xf numFmtId="0" fontId="39" fillId="0" borderId="19" xfId="0" applyFont="1" applyFill="1" applyBorder="1" applyAlignment="1">
      <alignment vertical="center"/>
    </xf>
    <xf numFmtId="0" fontId="39" fillId="0" borderId="15" xfId="0" applyFont="1" applyFill="1" applyBorder="1" applyAlignment="1">
      <alignment vertical="center"/>
    </xf>
    <xf numFmtId="0" fontId="39" fillId="0" borderId="23" xfId="0" applyFont="1" applyFill="1" applyBorder="1" applyAlignment="1">
      <alignment vertical="center"/>
    </xf>
    <xf numFmtId="0" fontId="39" fillId="0" borderId="0" xfId="0" applyFont="1" applyFill="1" applyBorder="1" applyAlignment="1">
      <alignment horizontal="right" vertical="center"/>
    </xf>
    <xf numFmtId="0" fontId="47" fillId="0" borderId="14" xfId="0" applyFont="1" applyFill="1" applyBorder="1" applyAlignment="1">
      <alignment horizontal="center" vertical="center" wrapText="1"/>
    </xf>
    <xf numFmtId="0" fontId="41" fillId="0" borderId="0" xfId="0" applyFont="1" applyFill="1"/>
    <xf numFmtId="0" fontId="39" fillId="0" borderId="19" xfId="0" applyFont="1" applyFill="1" applyBorder="1"/>
    <xf numFmtId="179" fontId="39" fillId="0" borderId="0" xfId="0" applyNumberFormat="1" applyFont="1" applyFill="1"/>
    <xf numFmtId="176" fontId="39" fillId="0" borderId="0" xfId="0" applyNumberFormat="1" applyFont="1" applyFill="1" applyAlignment="1">
      <alignment horizontal="center" vertical="center"/>
    </xf>
    <xf numFmtId="0" fontId="46" fillId="0" borderId="0" xfId="0" applyFont="1" applyFill="1" applyAlignment="1">
      <alignment horizontal="right"/>
    </xf>
    <xf numFmtId="184" fontId="39" fillId="0" borderId="0" xfId="0" applyNumberFormat="1" applyFont="1" applyFill="1"/>
    <xf numFmtId="0" fontId="41" fillId="0" borderId="16" xfId="0" applyFont="1" applyFill="1" applyBorder="1" applyAlignment="1">
      <alignment horizontal="center" vertical="center"/>
    </xf>
    <xf numFmtId="0" fontId="41" fillId="0" borderId="0" xfId="0" applyFont="1" applyFill="1" applyAlignment="1">
      <alignment vertical="center"/>
    </xf>
    <xf numFmtId="49" fontId="41" fillId="0" borderId="0" xfId="0" applyNumberFormat="1" applyFont="1" applyFill="1" applyAlignment="1">
      <alignment vertical="center"/>
    </xf>
    <xf numFmtId="176" fontId="46" fillId="0" borderId="0" xfId="0" applyNumberFormat="1" applyFont="1" applyFill="1" applyAlignment="1">
      <alignment horizontal="center" vertical="center"/>
    </xf>
    <xf numFmtId="0" fontId="41" fillId="0" borderId="25" xfId="0" applyFont="1" applyFill="1" applyBorder="1" applyAlignment="1">
      <alignment vertical="center" wrapText="1"/>
    </xf>
    <xf numFmtId="0" fontId="41" fillId="0" borderId="0" xfId="0" applyFont="1" applyFill="1" applyAlignment="1">
      <alignment vertical="center" wrapText="1"/>
    </xf>
    <xf numFmtId="0" fontId="41" fillId="0" borderId="0" xfId="0" applyFont="1" applyFill="1" applyAlignment="1">
      <alignment horizontal="left" vertical="center" wrapText="1"/>
    </xf>
    <xf numFmtId="0" fontId="39" fillId="0" borderId="26" xfId="0" applyFont="1" applyFill="1" applyBorder="1" applyAlignment="1">
      <alignment horizontal="center" vertical="center"/>
    </xf>
    <xf numFmtId="0" fontId="45" fillId="0" borderId="0" xfId="0" applyFont="1" applyFill="1"/>
    <xf numFmtId="0" fontId="46" fillId="0" borderId="0" xfId="0" applyFont="1" applyFill="1" applyAlignment="1">
      <alignment vertical="center"/>
    </xf>
    <xf numFmtId="58" fontId="39" fillId="0" borderId="0" xfId="0" applyNumberFormat="1" applyFont="1" applyFill="1"/>
    <xf numFmtId="183" fontId="39" fillId="0" borderId="0" xfId="0" applyNumberFormat="1" applyFont="1" applyFill="1" applyAlignment="1">
      <alignment horizontal="right"/>
    </xf>
    <xf numFmtId="0" fontId="7"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0" fillId="0" borderId="0" xfId="3" applyFont="1" applyFill="1" applyBorder="1"/>
    <xf numFmtId="0" fontId="0" fillId="0" borderId="27" xfId="3" applyFont="1" applyFill="1" applyBorder="1"/>
    <xf numFmtId="0" fontId="0" fillId="0" borderId="28" xfId="3" applyFont="1" applyFill="1" applyBorder="1"/>
    <xf numFmtId="0" fontId="0" fillId="0" borderId="0" xfId="3" applyFont="1" applyFill="1"/>
    <xf numFmtId="0" fontId="9" fillId="0" borderId="0" xfId="3" applyFont="1" applyFill="1" applyBorder="1" applyAlignment="1">
      <alignment horizontal="center"/>
    </xf>
    <xf numFmtId="0" fontId="1" fillId="0" borderId="0" xfId="0" applyFont="1"/>
    <xf numFmtId="0" fontId="24" fillId="0" borderId="0" xfId="0" applyFont="1"/>
    <xf numFmtId="0" fontId="25" fillId="0" borderId="0" xfId="0" applyFont="1" applyAlignment="1">
      <alignment horizontal="right"/>
    </xf>
    <xf numFmtId="0" fontId="26" fillId="0" borderId="0" xfId="0" applyFont="1" applyAlignment="1">
      <alignment horizontal="center" vertical="center"/>
    </xf>
    <xf numFmtId="0" fontId="24" fillId="0" borderId="0" xfId="0" applyFont="1" applyAlignment="1">
      <alignment horizontal="center"/>
    </xf>
    <xf numFmtId="0" fontId="0" fillId="0" borderId="0" xfId="0" applyAlignment="1">
      <alignment horizontal="left"/>
    </xf>
    <xf numFmtId="0" fontId="0" fillId="0" borderId="0" xfId="0" applyAlignment="1"/>
    <xf numFmtId="0" fontId="0" fillId="0" borderId="0" xfId="0" applyFill="1"/>
    <xf numFmtId="0" fontId="1" fillId="0" borderId="0" xfId="0" applyFont="1" applyFill="1" applyAlignment="1">
      <alignment wrapText="1"/>
    </xf>
    <xf numFmtId="0" fontId="33" fillId="0" borderId="0" xfId="0" applyFont="1" applyFill="1" applyAlignment="1">
      <alignment horizontal="justify" vertical="distributed" wrapText="1"/>
    </xf>
    <xf numFmtId="0" fontId="34" fillId="0" borderId="0" xfId="0" applyFont="1" applyFill="1" applyAlignment="1">
      <alignment wrapText="1"/>
    </xf>
    <xf numFmtId="0" fontId="24" fillId="0" borderId="0" xfId="0" applyFont="1" applyFill="1" applyAlignment="1">
      <alignment vertical="distributed" wrapText="1"/>
    </xf>
    <xf numFmtId="0" fontId="35" fillId="0" borderId="0" xfId="0" applyFont="1" applyFill="1" applyAlignment="1">
      <alignment horizontal="center" vertical="center" wrapText="1"/>
    </xf>
    <xf numFmtId="0" fontId="36" fillId="0" borderId="0" xfId="0" applyFont="1" applyFill="1" applyAlignment="1">
      <alignment horizontal="justify" vertical="distributed" wrapText="1"/>
    </xf>
    <xf numFmtId="0" fontId="39" fillId="0" borderId="22" xfId="0" applyFont="1" applyFill="1" applyBorder="1" applyAlignment="1">
      <alignment horizontal="center" vertical="center"/>
    </xf>
    <xf numFmtId="0" fontId="36" fillId="0" borderId="0" xfId="0" applyFont="1" applyFill="1" applyAlignment="1">
      <alignment horizontal="left" vertical="distributed" wrapText="1"/>
    </xf>
    <xf numFmtId="0" fontId="35" fillId="0" borderId="0" xfId="20" applyFont="1" applyFill="1" applyAlignment="1">
      <alignment horizontal="center" vertical="center" wrapText="1"/>
    </xf>
    <xf numFmtId="0" fontId="1" fillId="0" borderId="0" xfId="20" applyFont="1" applyFill="1" applyAlignment="1">
      <alignment wrapText="1"/>
    </xf>
    <xf numFmtId="0" fontId="24" fillId="0" borderId="0" xfId="20" applyFont="1" applyFill="1" applyAlignment="1">
      <alignment vertical="distributed" wrapText="1"/>
    </xf>
    <xf numFmtId="0" fontId="33" fillId="0" borderId="0" xfId="20" applyFont="1" applyFill="1" applyAlignment="1">
      <alignment horizontal="justify" vertical="distributed" wrapText="1"/>
    </xf>
    <xf numFmtId="0" fontId="33" fillId="0" borderId="0" xfId="20" applyFont="1" applyFill="1" applyAlignment="1">
      <alignment vertical="distributed" wrapText="1"/>
    </xf>
    <xf numFmtId="0" fontId="34" fillId="0" borderId="0" xfId="20" applyFont="1" applyFill="1" applyAlignment="1">
      <alignment wrapText="1"/>
    </xf>
    <xf numFmtId="0" fontId="33" fillId="0" borderId="0" xfId="20" applyFont="1" applyFill="1" applyAlignment="1">
      <alignment vertical="center" wrapText="1"/>
    </xf>
    <xf numFmtId="0" fontId="1" fillId="0" borderId="0" xfId="20" applyFill="1"/>
    <xf numFmtId="0" fontId="39" fillId="0" borderId="0" xfId="0" applyFont="1" applyFill="1" applyBorder="1" applyAlignment="1">
      <alignment vertical="center"/>
    </xf>
    <xf numFmtId="182" fontId="39" fillId="0" borderId="0" xfId="0" applyNumberFormat="1" applyFont="1" applyFill="1" applyBorder="1" applyAlignment="1">
      <alignment horizontal="right" vertical="center" wrapText="1"/>
    </xf>
    <xf numFmtId="0" fontId="39" fillId="0" borderId="18" xfId="0" applyFont="1" applyFill="1" applyBorder="1"/>
    <xf numFmtId="183" fontId="40" fillId="0" borderId="21" xfId="0" applyNumberFormat="1" applyFont="1" applyFill="1" applyBorder="1" applyAlignment="1">
      <alignment horizontal="right" vertical="center" wrapText="1"/>
    </xf>
    <xf numFmtId="183" fontId="40" fillId="0" borderId="0" xfId="0" applyNumberFormat="1" applyFont="1" applyFill="1" applyBorder="1" applyAlignment="1">
      <alignment horizontal="right" vertical="center" wrapText="1"/>
    </xf>
    <xf numFmtId="176" fontId="39" fillId="0" borderId="0" xfId="0" applyNumberFormat="1" applyFont="1" applyFill="1" applyBorder="1"/>
    <xf numFmtId="0" fontId="46" fillId="0" borderId="0" xfId="0" applyFont="1" applyFill="1" applyBorder="1"/>
    <xf numFmtId="0" fontId="41" fillId="0" borderId="0" xfId="0" applyFont="1" applyFill="1" applyBorder="1"/>
    <xf numFmtId="0" fontId="50" fillId="0" borderId="0" xfId="0" applyFont="1" applyFill="1"/>
    <xf numFmtId="183" fontId="50" fillId="0" borderId="0" xfId="0" applyNumberFormat="1" applyFont="1" applyFill="1"/>
    <xf numFmtId="0" fontId="50" fillId="0" borderId="23" xfId="0" applyFont="1" applyFill="1" applyBorder="1" applyAlignment="1">
      <alignment vertical="center"/>
    </xf>
    <xf numFmtId="0" fontId="50" fillId="0" borderId="20" xfId="0" applyFont="1" applyFill="1" applyBorder="1" applyAlignment="1">
      <alignment vertical="center"/>
    </xf>
    <xf numFmtId="0" fontId="50" fillId="0" borderId="0" xfId="0" applyFont="1" applyFill="1" applyBorder="1" applyAlignment="1">
      <alignment vertical="center"/>
    </xf>
    <xf numFmtId="183" fontId="50" fillId="0" borderId="0" xfId="0" applyNumberFormat="1" applyFont="1" applyFill="1" applyBorder="1" applyAlignment="1">
      <alignment horizontal="right" vertical="center" wrapText="1"/>
    </xf>
    <xf numFmtId="0" fontId="50" fillId="0" borderId="3" xfId="0" applyFont="1" applyFill="1" applyBorder="1" applyAlignment="1">
      <alignment horizontal="center" vertical="center"/>
    </xf>
    <xf numFmtId="0" fontId="50" fillId="0" borderId="15" xfId="0" applyFont="1" applyFill="1" applyBorder="1" applyAlignment="1">
      <alignment vertical="center"/>
    </xf>
    <xf numFmtId="0" fontId="50" fillId="0" borderId="0" xfId="0" applyFont="1" applyFill="1" applyAlignment="1">
      <alignment horizontal="right"/>
    </xf>
    <xf numFmtId="178" fontId="50" fillId="0" borderId="0" xfId="0" applyNumberFormat="1" applyFont="1" applyFill="1" applyAlignment="1">
      <alignment horizontal="right" vertical="center"/>
    </xf>
    <xf numFmtId="10" fontId="50" fillId="0" borderId="0" xfId="0" applyNumberFormat="1" applyFont="1" applyFill="1"/>
    <xf numFmtId="0" fontId="51" fillId="0" borderId="0" xfId="3" applyFont="1" applyFill="1" applyBorder="1"/>
    <xf numFmtId="0" fontId="51" fillId="0" borderId="0" xfId="3" applyFont="1" applyFill="1"/>
    <xf numFmtId="0" fontId="56" fillId="0" borderId="23" xfId="0" applyFont="1" applyFill="1" applyBorder="1" applyAlignment="1">
      <alignment vertical="center"/>
    </xf>
    <xf numFmtId="49" fontId="6" fillId="11" borderId="2" xfId="0" applyNumberFormat="1" applyFont="1" applyFill="1" applyBorder="1" applyAlignment="1">
      <alignment vertical="center"/>
    </xf>
    <xf numFmtId="0" fontId="6" fillId="0" borderId="14" xfId="0" applyFont="1" applyFill="1" applyBorder="1" applyAlignment="1">
      <alignment horizontal="center" vertical="center"/>
    </xf>
    <xf numFmtId="0" fontId="7" fillId="11" borderId="3" xfId="0" applyFont="1" applyFill="1" applyBorder="1" applyAlignment="1">
      <alignment horizontal="center" vertical="center"/>
    </xf>
    <xf numFmtId="0" fontId="6" fillId="0" borderId="18" xfId="0" applyFont="1" applyFill="1" applyBorder="1" applyAlignment="1">
      <alignment horizontal="center" vertical="center"/>
    </xf>
    <xf numFmtId="0" fontId="58" fillId="0" borderId="22"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6" fillId="0" borderId="0" xfId="0" applyFont="1" applyFill="1"/>
    <xf numFmtId="0" fontId="6" fillId="0" borderId="15" xfId="0" applyFont="1" applyFill="1" applyBorder="1" applyAlignment="1">
      <alignment horizontal="center" vertical="center"/>
    </xf>
    <xf numFmtId="49" fontId="6" fillId="0" borderId="3" xfId="0" applyNumberFormat="1" applyFont="1" applyFill="1" applyBorder="1" applyAlignment="1">
      <alignment vertical="center"/>
    </xf>
    <xf numFmtId="0" fontId="6" fillId="0" borderId="0" xfId="0" applyFont="1" applyFill="1" applyBorder="1"/>
    <xf numFmtId="49" fontId="6" fillId="0" borderId="2" xfId="0" applyNumberFormat="1" applyFont="1" applyFill="1" applyBorder="1" applyAlignment="1">
      <alignment vertical="center"/>
    </xf>
    <xf numFmtId="49" fontId="6" fillId="0" borderId="2"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0" fontId="6" fillId="0" borderId="3" xfId="0" applyFont="1" applyFill="1" applyBorder="1"/>
    <xf numFmtId="0" fontId="6" fillId="0" borderId="0" xfId="0" applyFont="1" applyFill="1" applyAlignment="1">
      <alignment horizontal="right"/>
    </xf>
    <xf numFmtId="182" fontId="6" fillId="0" borderId="0" xfId="0" applyNumberFormat="1" applyFont="1" applyFill="1"/>
    <xf numFmtId="0" fontId="59" fillId="0" borderId="0" xfId="0" applyFont="1" applyFill="1"/>
    <xf numFmtId="0" fontId="6" fillId="0" borderId="19" xfId="0" applyFont="1" applyFill="1" applyBorder="1" applyAlignment="1">
      <alignment vertical="center" wrapText="1"/>
    </xf>
    <xf numFmtId="0" fontId="6" fillId="0" borderId="22" xfId="0" applyFont="1" applyFill="1" applyBorder="1" applyAlignment="1">
      <alignment horizontal="center" vertical="center"/>
    </xf>
    <xf numFmtId="0" fontId="6" fillId="0" borderId="0" xfId="0" applyFont="1" applyFill="1" applyAlignment="1">
      <alignment wrapText="1"/>
    </xf>
    <xf numFmtId="0" fontId="7" fillId="0" borderId="15" xfId="0" applyFont="1" applyFill="1" applyBorder="1" applyAlignment="1">
      <alignment horizontal="center" vertical="center"/>
    </xf>
    <xf numFmtId="49" fontId="60" fillId="0" borderId="0" xfId="0" applyNumberFormat="1" applyFont="1" applyFill="1" applyAlignment="1">
      <alignment vertical="center"/>
    </xf>
    <xf numFmtId="0" fontId="60" fillId="0" borderId="0" xfId="0" applyFont="1" applyFill="1" applyAlignment="1">
      <alignment horizontal="left" vertical="center" wrapText="1"/>
    </xf>
    <xf numFmtId="0" fontId="1" fillId="0" borderId="0" xfId="0" applyFont="1" applyAlignment="1">
      <alignment horizontal="left"/>
    </xf>
    <xf numFmtId="182" fontId="0" fillId="0" borderId="16" xfId="0" applyNumberFormat="1" applyFill="1" applyBorder="1" applyAlignment="1">
      <alignment horizontal="right"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shrinkToFit="1"/>
    </xf>
    <xf numFmtId="0" fontId="62" fillId="0" borderId="0" xfId="22" applyFont="1" applyFill="1"/>
    <xf numFmtId="49" fontId="63" fillId="0" borderId="3" xfId="0" applyNumberFormat="1" applyFont="1" applyFill="1" applyBorder="1" applyAlignment="1">
      <alignment horizontal="left"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49" fillId="0" borderId="19" xfId="0" applyFont="1" applyFill="1" applyBorder="1" applyAlignment="1">
      <alignment vertical="center" wrapText="1"/>
    </xf>
    <xf numFmtId="0" fontId="49" fillId="0" borderId="0" xfId="0" applyFont="1" applyFill="1" applyAlignment="1">
      <alignment wrapText="1"/>
    </xf>
    <xf numFmtId="0" fontId="49" fillId="0" borderId="0" xfId="0" applyFont="1" applyFill="1"/>
    <xf numFmtId="0" fontId="49" fillId="0" borderId="3" xfId="0" applyFont="1" applyFill="1" applyBorder="1" applyAlignment="1">
      <alignment horizontal="center" vertical="center" wrapText="1"/>
    </xf>
    <xf numFmtId="0" fontId="49" fillId="0" borderId="2"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16" xfId="0" applyFont="1" applyFill="1" applyBorder="1" applyAlignment="1">
      <alignment horizontal="center" vertical="center"/>
    </xf>
    <xf numFmtId="0" fontId="64" fillId="0" borderId="0" xfId="0" applyFont="1" applyFill="1" applyAlignment="1">
      <alignment horizontal="center" vertical="center" wrapText="1"/>
    </xf>
    <xf numFmtId="0" fontId="64" fillId="0" borderId="18" xfId="0" applyFont="1" applyFill="1" applyBorder="1" applyAlignment="1">
      <alignment vertical="center"/>
    </xf>
    <xf numFmtId="0" fontId="64" fillId="0" borderId="13" xfId="0" applyFont="1" applyFill="1" applyBorder="1" applyAlignment="1">
      <alignment vertical="center"/>
    </xf>
    <xf numFmtId="0" fontId="38" fillId="0" borderId="16" xfId="0" applyFont="1" applyFill="1" applyBorder="1" applyAlignment="1">
      <alignment horizontal="center" vertical="center"/>
    </xf>
    <xf numFmtId="0" fontId="6" fillId="0" borderId="18" xfId="0" applyFont="1" applyFill="1" applyBorder="1" applyAlignment="1">
      <alignment vertical="center"/>
    </xf>
    <xf numFmtId="176" fontId="61" fillId="0" borderId="0" xfId="0" applyNumberFormat="1" applyFont="1" applyBorder="1" applyAlignment="1">
      <alignment horizontal="center" vertical="center"/>
    </xf>
    <xf numFmtId="0" fontId="67" fillId="0" borderId="18" xfId="0" applyFont="1" applyFill="1" applyBorder="1" applyAlignment="1">
      <alignment vertical="center"/>
    </xf>
    <xf numFmtId="49" fontId="68" fillId="0" borderId="0" xfId="0" applyNumberFormat="1" applyFont="1" applyFill="1" applyAlignment="1">
      <alignment vertical="center"/>
    </xf>
    <xf numFmtId="0" fontId="70" fillId="0" borderId="0" xfId="20" applyFont="1" applyFill="1" applyAlignment="1">
      <alignment horizontal="justify" vertical="distributed" wrapText="1"/>
    </xf>
    <xf numFmtId="0" fontId="70" fillId="0" borderId="0" xfId="20" applyFont="1" applyFill="1" applyAlignment="1">
      <alignment vertical="distributed" wrapText="1"/>
    </xf>
    <xf numFmtId="0" fontId="70" fillId="0" borderId="0" xfId="20" applyFont="1" applyFill="1" applyAlignment="1">
      <alignment vertical="center" wrapText="1"/>
    </xf>
    <xf numFmtId="49" fontId="71" fillId="11" borderId="2" xfId="0" applyNumberFormat="1" applyFont="1" applyFill="1" applyBorder="1" applyAlignment="1">
      <alignment vertical="center"/>
    </xf>
    <xf numFmtId="177" fontId="72" fillId="0" borderId="21" xfId="0" applyNumberFormat="1" applyFont="1" applyFill="1" applyBorder="1" applyAlignment="1">
      <alignment horizontal="center" vertical="center" wrapText="1"/>
    </xf>
    <xf numFmtId="176" fontId="72" fillId="0" borderId="21" xfId="0" applyNumberFormat="1" applyFont="1" applyBorder="1" applyAlignment="1">
      <alignment horizontal="center"/>
    </xf>
    <xf numFmtId="176" fontId="72" fillId="0" borderId="21" xfId="0" applyNumberFormat="1" applyFont="1" applyFill="1" applyBorder="1" applyAlignment="1">
      <alignment horizontal="center" vertical="center" wrapText="1"/>
    </xf>
    <xf numFmtId="180" fontId="72" fillId="0" borderId="21" xfId="0" applyNumberFormat="1" applyFont="1" applyFill="1" applyBorder="1" applyAlignment="1">
      <alignment horizontal="center" vertical="center" wrapText="1"/>
    </xf>
    <xf numFmtId="0" fontId="6" fillId="0" borderId="13" xfId="0" applyFont="1" applyFill="1" applyBorder="1"/>
    <xf numFmtId="0" fontId="73" fillId="0" borderId="18" xfId="0" applyFont="1" applyFill="1" applyBorder="1" applyAlignment="1">
      <alignment vertical="center"/>
    </xf>
    <xf numFmtId="0" fontId="74" fillId="0" borderId="18" xfId="0" applyFont="1" applyFill="1" applyBorder="1" applyAlignment="1">
      <alignment horizontal="left" vertical="center" wrapText="1"/>
    </xf>
    <xf numFmtId="0" fontId="75" fillId="0" borderId="18" xfId="0" applyFont="1" applyFill="1" applyBorder="1" applyAlignment="1">
      <alignment vertical="center"/>
    </xf>
    <xf numFmtId="0" fontId="78" fillId="0" borderId="17" xfId="0" applyFont="1" applyFill="1" applyBorder="1" applyAlignment="1">
      <alignment vertical="center" wrapText="1"/>
    </xf>
    <xf numFmtId="0" fontId="78" fillId="0" borderId="19" xfId="0" applyFont="1" applyFill="1" applyBorder="1" applyAlignment="1">
      <alignment vertical="center" wrapText="1"/>
    </xf>
    <xf numFmtId="0" fontId="77" fillId="0" borderId="3" xfId="0" applyFont="1" applyFill="1" applyBorder="1" applyAlignment="1">
      <alignment horizontal="center" vertical="center" wrapText="1"/>
    </xf>
    <xf numFmtId="0" fontId="77" fillId="0" borderId="0" xfId="0" applyFont="1" applyFill="1"/>
    <xf numFmtId="0" fontId="81" fillId="0" borderId="18" xfId="0" applyFont="1" applyFill="1" applyBorder="1" applyAlignment="1">
      <alignment horizontal="left" vertical="center" wrapText="1"/>
    </xf>
    <xf numFmtId="49" fontId="82" fillId="11" borderId="2" xfId="0" applyNumberFormat="1" applyFont="1" applyFill="1" applyBorder="1" applyAlignment="1">
      <alignment vertical="center"/>
    </xf>
    <xf numFmtId="0" fontId="0" fillId="0" borderId="18" xfId="0" applyFill="1" applyBorder="1" applyAlignment="1">
      <alignment horizontal="left" vertical="center" wrapText="1"/>
    </xf>
    <xf numFmtId="0" fontId="84" fillId="0" borderId="18"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09" fillId="0" borderId="0" xfId="0" applyFont="1" applyFill="1"/>
    <xf numFmtId="0" fontId="110" fillId="0" borderId="0" xfId="0" applyFont="1" applyFill="1"/>
    <xf numFmtId="0" fontId="1" fillId="0" borderId="15" xfId="0" applyFont="1" applyFill="1" applyBorder="1" applyAlignment="1">
      <alignment vertical="center"/>
    </xf>
    <xf numFmtId="0" fontId="1" fillId="0" borderId="23" xfId="0" applyFont="1" applyFill="1" applyBorder="1" applyAlignment="1">
      <alignment vertical="center"/>
    </xf>
    <xf numFmtId="0" fontId="1" fillId="0" borderId="23" xfId="0" applyFont="1" applyFill="1" applyBorder="1"/>
    <xf numFmtId="0" fontId="1" fillId="0" borderId="20" xfId="0" applyFont="1" applyFill="1" applyBorder="1"/>
    <xf numFmtId="0" fontId="86" fillId="0" borderId="18" xfId="0" applyFont="1" applyFill="1" applyBorder="1" applyAlignment="1">
      <alignment vertical="center"/>
    </xf>
    <xf numFmtId="0" fontId="38" fillId="0" borderId="3" xfId="0" applyFont="1" applyFill="1" applyBorder="1" applyAlignment="1">
      <alignment horizontal="center" vertical="center"/>
    </xf>
    <xf numFmtId="0" fontId="38" fillId="0" borderId="15" xfId="0" applyFont="1" applyFill="1" applyBorder="1" applyAlignment="1">
      <alignment horizontal="center" vertical="center"/>
    </xf>
    <xf numFmtId="0" fontId="1" fillId="0" borderId="18" xfId="0" applyFont="1" applyFill="1" applyBorder="1" applyAlignment="1">
      <alignment vertical="center"/>
    </xf>
    <xf numFmtId="0" fontId="24" fillId="0" borderId="19" xfId="0" applyFont="1" applyFill="1" applyBorder="1" applyAlignment="1">
      <alignment horizontal="left" vertical="center" wrapText="1"/>
    </xf>
    <xf numFmtId="49" fontId="1" fillId="0" borderId="2" xfId="0" applyNumberFormat="1" applyFont="1" applyFill="1" applyBorder="1" applyAlignment="1">
      <alignment horizontal="left" vertical="center"/>
    </xf>
    <xf numFmtId="0" fontId="47" fillId="11" borderId="3" xfId="0" applyFont="1" applyFill="1" applyBorder="1" applyAlignment="1">
      <alignment horizontal="center" vertical="center" wrapText="1"/>
    </xf>
    <xf numFmtId="0" fontId="6" fillId="11" borderId="3" xfId="0" applyFont="1" applyFill="1" applyBorder="1" applyAlignment="1">
      <alignment horizontal="center" vertical="center"/>
    </xf>
    <xf numFmtId="183" fontId="89" fillId="0" borderId="15" xfId="0" applyNumberFormat="1" applyFont="1" applyFill="1" applyBorder="1" applyAlignment="1">
      <alignment horizontal="right" vertical="center" wrapText="1"/>
    </xf>
    <xf numFmtId="183" fontId="89" fillId="0" borderId="15" xfId="0" applyNumberFormat="1" applyFont="1" applyFill="1" applyBorder="1" applyAlignment="1">
      <alignment horizontal="center" vertical="center"/>
    </xf>
    <xf numFmtId="182" fontId="89" fillId="0" borderId="32" xfId="0" applyNumberFormat="1" applyFont="1" applyFill="1" applyBorder="1" applyAlignment="1">
      <alignment horizontal="center" vertical="center"/>
    </xf>
    <xf numFmtId="183" fontId="89" fillId="0" borderId="23" xfId="0" applyNumberFormat="1" applyFont="1" applyFill="1" applyBorder="1" applyAlignment="1">
      <alignment horizontal="center" vertical="center"/>
    </xf>
    <xf numFmtId="182" fontId="89" fillId="0" borderId="33" xfId="0" applyNumberFormat="1" applyFont="1" applyFill="1" applyBorder="1" applyAlignment="1">
      <alignment horizontal="center" vertical="center"/>
    </xf>
    <xf numFmtId="183" fontId="89" fillId="0" borderId="20" xfId="0" applyNumberFormat="1" applyFont="1" applyFill="1" applyBorder="1" applyAlignment="1">
      <alignment horizontal="center" vertical="center"/>
    </xf>
    <xf numFmtId="182" fontId="89" fillId="0" borderId="29" xfId="0" applyNumberFormat="1" applyFont="1" applyFill="1" applyBorder="1" applyAlignment="1">
      <alignment horizontal="center" vertical="center"/>
    </xf>
    <xf numFmtId="182" fontId="90" fillId="0" borderId="23" xfId="0" applyNumberFormat="1" applyFont="1" applyFill="1" applyBorder="1" applyAlignment="1">
      <alignment horizontal="right" vertical="center"/>
    </xf>
    <xf numFmtId="182" fontId="90" fillId="0" borderId="33" xfId="0" applyNumberFormat="1" applyFont="1" applyFill="1" applyBorder="1" applyAlignment="1">
      <alignment horizontal="right" vertical="center"/>
    </xf>
    <xf numFmtId="182" fontId="89" fillId="0" borderId="23" xfId="0" applyNumberFormat="1" applyFont="1" applyFill="1" applyBorder="1" applyAlignment="1">
      <alignment horizontal="right" vertical="center"/>
    </xf>
    <xf numFmtId="182" fontId="89" fillId="0" borderId="33" xfId="0" applyNumberFormat="1" applyFont="1" applyFill="1" applyBorder="1" applyAlignment="1">
      <alignment horizontal="right" vertical="center"/>
    </xf>
    <xf numFmtId="182" fontId="88" fillId="0" borderId="23" xfId="0" applyNumberFormat="1" applyFont="1" applyFill="1" applyBorder="1" applyAlignment="1">
      <alignment horizontal="right" vertical="center"/>
    </xf>
    <xf numFmtId="182" fontId="88" fillId="0" borderId="33" xfId="0" applyNumberFormat="1" applyFont="1" applyFill="1" applyBorder="1" applyAlignment="1">
      <alignment horizontal="right" vertical="center"/>
    </xf>
    <xf numFmtId="182" fontId="89" fillId="0" borderId="23" xfId="0" applyNumberFormat="1" applyFont="1" applyFill="1" applyBorder="1" applyAlignment="1">
      <alignment horizontal="right" vertical="center" wrapText="1"/>
    </xf>
    <xf numFmtId="182" fontId="89" fillId="0" borderId="33" xfId="0" applyNumberFormat="1" applyFont="1" applyFill="1" applyBorder="1" applyAlignment="1">
      <alignment horizontal="right" vertical="center" wrapText="1"/>
    </xf>
    <xf numFmtId="176" fontId="89" fillId="0" borderId="23" xfId="0" applyNumberFormat="1" applyFont="1" applyFill="1" applyBorder="1" applyAlignment="1">
      <alignment vertical="center" wrapText="1"/>
    </xf>
    <xf numFmtId="0" fontId="89" fillId="0" borderId="33" xfId="0" applyFont="1" applyFill="1" applyBorder="1" applyAlignment="1">
      <alignment vertical="center" wrapText="1"/>
    </xf>
    <xf numFmtId="0" fontId="89" fillId="0" borderId="20" xfId="0" applyFont="1" applyFill="1" applyBorder="1" applyAlignment="1">
      <alignment vertical="center" wrapText="1"/>
    </xf>
    <xf numFmtId="0" fontId="89" fillId="0" borderId="29" xfId="0" applyFont="1" applyFill="1" applyBorder="1" applyAlignment="1">
      <alignment vertical="center" wrapText="1"/>
    </xf>
    <xf numFmtId="183" fontId="89" fillId="0" borderId="23" xfId="0" applyNumberFormat="1" applyFont="1" applyFill="1" applyBorder="1" applyAlignment="1">
      <alignment horizontal="right" vertical="center" wrapText="1"/>
    </xf>
    <xf numFmtId="182" fontId="89" fillId="0" borderId="32" xfId="0" applyNumberFormat="1" applyFont="1" applyFill="1" applyBorder="1" applyAlignment="1">
      <alignment horizontal="right" vertical="center" wrapText="1"/>
    </xf>
    <xf numFmtId="182" fontId="89" fillId="0" borderId="29" xfId="0" applyNumberFormat="1" applyFont="1" applyFill="1" applyBorder="1" applyAlignment="1">
      <alignment horizontal="right" vertical="center" wrapText="1"/>
    </xf>
    <xf numFmtId="182" fontId="89" fillId="0" borderId="20" xfId="0" applyNumberFormat="1" applyFont="1" applyFill="1" applyBorder="1" applyAlignment="1">
      <alignment horizontal="right" vertical="center" wrapText="1"/>
    </xf>
    <xf numFmtId="0" fontId="89" fillId="0" borderId="23" xfId="0" applyFont="1" applyFill="1" applyBorder="1" applyAlignment="1">
      <alignment horizontal="right" vertical="center" wrapText="1"/>
    </xf>
    <xf numFmtId="182" fontId="89" fillId="0" borderId="0" xfId="0" applyNumberFormat="1" applyFont="1" applyFill="1" applyBorder="1" applyAlignment="1">
      <alignment horizontal="right" vertical="center" wrapText="1"/>
    </xf>
    <xf numFmtId="182" fontId="89" fillId="0" borderId="22" xfId="0" applyNumberFormat="1" applyFont="1" applyFill="1" applyBorder="1" applyAlignment="1">
      <alignment horizontal="right" vertical="center" wrapText="1"/>
    </xf>
    <xf numFmtId="183" fontId="89" fillId="0" borderId="22" xfId="0" applyNumberFormat="1" applyFont="1" applyFill="1" applyBorder="1" applyAlignment="1">
      <alignment horizontal="right" vertical="center" wrapText="1"/>
    </xf>
    <xf numFmtId="182" fontId="89" fillId="0" borderId="18" xfId="0" applyNumberFormat="1" applyFont="1" applyFill="1" applyBorder="1" applyAlignment="1">
      <alignment horizontal="right" vertical="center" wrapText="1"/>
    </xf>
    <xf numFmtId="183" fontId="89" fillId="0" borderId="18" xfId="0" applyNumberFormat="1" applyFont="1" applyFill="1" applyBorder="1" applyAlignment="1">
      <alignment horizontal="right" vertical="center" wrapText="1"/>
    </xf>
    <xf numFmtId="178" fontId="89" fillId="0" borderId="23" xfId="0" applyNumberFormat="1" applyFont="1" applyFill="1" applyBorder="1" applyAlignment="1">
      <alignment horizontal="right" vertical="center" wrapText="1"/>
    </xf>
    <xf numFmtId="178" fontId="89" fillId="0" borderId="15" xfId="0" applyNumberFormat="1" applyFont="1" applyFill="1" applyBorder="1" applyAlignment="1">
      <alignment horizontal="right" vertical="center" wrapText="1"/>
    </xf>
    <xf numFmtId="1" fontId="88" fillId="0" borderId="15" xfId="0" applyNumberFormat="1" applyFont="1" applyFill="1" applyBorder="1" applyAlignment="1">
      <alignment horizontal="right" vertical="center" wrapText="1"/>
    </xf>
    <xf numFmtId="182" fontId="88" fillId="0" borderId="15" xfId="0" applyNumberFormat="1" applyFont="1" applyFill="1" applyBorder="1" applyAlignment="1">
      <alignment horizontal="right" vertical="center" wrapText="1"/>
    </xf>
    <xf numFmtId="1" fontId="89" fillId="0" borderId="15" xfId="0" applyNumberFormat="1" applyFont="1" applyFill="1" applyBorder="1" applyAlignment="1">
      <alignment horizontal="right" vertical="center" wrapText="1"/>
    </xf>
    <xf numFmtId="182" fontId="89" fillId="0" borderId="15" xfId="0" applyNumberFormat="1" applyFont="1" applyFill="1" applyBorder="1" applyAlignment="1">
      <alignment horizontal="right" vertical="center" wrapText="1"/>
    </xf>
    <xf numFmtId="1" fontId="88" fillId="0" borderId="23" xfId="0" applyNumberFormat="1" applyFont="1" applyFill="1" applyBorder="1" applyAlignment="1">
      <alignment horizontal="right" vertical="center" wrapText="1"/>
    </xf>
    <xf numFmtId="182" fontId="88" fillId="0" borderId="23" xfId="0" applyNumberFormat="1" applyFont="1" applyFill="1" applyBorder="1" applyAlignment="1">
      <alignment horizontal="right" vertical="center" wrapText="1"/>
    </xf>
    <xf numFmtId="1" fontId="89" fillId="0" borderId="23" xfId="0" applyNumberFormat="1" applyFont="1" applyFill="1" applyBorder="1" applyAlignment="1">
      <alignment horizontal="right" vertical="center" wrapText="1"/>
    </xf>
    <xf numFmtId="0" fontId="89" fillId="0" borderId="15" xfId="0" applyFont="1" applyFill="1" applyBorder="1" applyAlignment="1">
      <alignment horizontal="right" vertical="center" wrapText="1"/>
    </xf>
    <xf numFmtId="183" fontId="91" fillId="0" borderId="21" xfId="0" applyNumberFormat="1" applyFont="1" applyFill="1" applyBorder="1" applyAlignment="1">
      <alignment horizontal="right" vertical="center" wrapText="1"/>
    </xf>
    <xf numFmtId="183" fontId="91" fillId="0" borderId="0" xfId="0" applyNumberFormat="1" applyFont="1" applyFill="1" applyBorder="1" applyAlignment="1">
      <alignment horizontal="right" vertical="center" wrapText="1"/>
    </xf>
    <xf numFmtId="0" fontId="92" fillId="0" borderId="23" xfId="0" applyFont="1" applyFill="1" applyBorder="1" applyAlignment="1">
      <alignment vertical="center"/>
    </xf>
    <xf numFmtId="176" fontId="6" fillId="0" borderId="23" xfId="0" applyNumberFormat="1" applyFont="1" applyFill="1" applyBorder="1" applyAlignment="1">
      <alignment vertical="center" wrapText="1"/>
    </xf>
    <xf numFmtId="190" fontId="93" fillId="0" borderId="23" xfId="0" applyNumberFormat="1" applyFont="1" applyFill="1" applyBorder="1" applyAlignment="1">
      <alignment horizontal="center" vertical="center" wrapText="1"/>
    </xf>
    <xf numFmtId="182" fontId="6" fillId="0" borderId="3" xfId="0" applyNumberFormat="1" applyFont="1" applyFill="1" applyBorder="1" applyAlignment="1">
      <alignment horizontal="right" vertical="center" wrapText="1"/>
    </xf>
    <xf numFmtId="182" fontId="6" fillId="0" borderId="16" xfId="0" applyNumberFormat="1" applyFont="1" applyFill="1" applyBorder="1" applyAlignment="1">
      <alignment horizontal="right" vertical="center" wrapText="1"/>
    </xf>
    <xf numFmtId="182" fontId="6" fillId="0" borderId="3" xfId="0" applyNumberFormat="1" applyFont="1" applyFill="1" applyBorder="1" applyAlignment="1">
      <alignment horizontal="right" vertical="center" wrapText="1" readingOrder="1"/>
    </xf>
    <xf numFmtId="183" fontId="6" fillId="0" borderId="15"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wrapText="1"/>
    </xf>
    <xf numFmtId="183" fontId="6" fillId="0" borderId="3" xfId="0" applyNumberFormat="1" applyFont="1" applyFill="1" applyBorder="1" applyAlignment="1">
      <alignment horizontal="right" vertical="center" wrapText="1"/>
    </xf>
    <xf numFmtId="176" fontId="6" fillId="0" borderId="3" xfId="0" applyNumberFormat="1" applyFont="1" applyFill="1" applyBorder="1" applyAlignment="1">
      <alignment horizontal="right" vertical="center" wrapText="1"/>
    </xf>
    <xf numFmtId="182" fontId="6" fillId="0" borderId="23" xfId="0" applyNumberFormat="1" applyFont="1" applyFill="1" applyBorder="1" applyAlignment="1">
      <alignment horizontal="right" wrapText="1"/>
    </xf>
    <xf numFmtId="182" fontId="6" fillId="0" borderId="32" xfId="0" applyNumberFormat="1" applyFont="1" applyFill="1" applyBorder="1" applyAlignment="1">
      <alignment horizontal="right" wrapText="1"/>
    </xf>
    <xf numFmtId="182" fontId="6" fillId="0" borderId="33" xfId="0" applyNumberFormat="1" applyFont="1" applyFill="1" applyBorder="1" applyAlignment="1">
      <alignment horizontal="right" wrapText="1"/>
    </xf>
    <xf numFmtId="182" fontId="6" fillId="0" borderId="29" xfId="0" applyNumberFormat="1" applyFont="1" applyFill="1" applyBorder="1" applyAlignment="1">
      <alignment horizontal="right" wrapText="1"/>
    </xf>
    <xf numFmtId="182" fontId="6" fillId="0" borderId="15" xfId="0" applyNumberFormat="1" applyFont="1" applyFill="1" applyBorder="1" applyAlignment="1">
      <alignment horizontal="right" wrapText="1"/>
    </xf>
    <xf numFmtId="1" fontId="6" fillId="0" borderId="23" xfId="0" applyNumberFormat="1" applyFont="1" applyFill="1" applyBorder="1" applyAlignment="1">
      <alignment horizontal="right" wrapText="1"/>
    </xf>
    <xf numFmtId="1" fontId="6" fillId="0" borderId="20" xfId="0" applyNumberFormat="1" applyFont="1" applyFill="1" applyBorder="1" applyAlignment="1">
      <alignment horizontal="right" wrapText="1"/>
    </xf>
    <xf numFmtId="182" fontId="6" fillId="0" borderId="20" xfId="0" applyNumberFormat="1" applyFont="1" applyFill="1" applyBorder="1" applyAlignment="1">
      <alignment horizontal="right" wrapText="1"/>
    </xf>
    <xf numFmtId="182" fontId="6" fillId="0" borderId="15" xfId="0" applyNumberFormat="1" applyFont="1" applyFill="1" applyBorder="1" applyAlignment="1">
      <alignment horizontal="center" wrapText="1"/>
    </xf>
    <xf numFmtId="182" fontId="6" fillId="0" borderId="32" xfId="0" applyNumberFormat="1" applyFont="1" applyFill="1" applyBorder="1" applyAlignment="1">
      <alignment horizontal="center" wrapText="1"/>
    </xf>
    <xf numFmtId="182" fontId="6" fillId="0" borderId="23" xfId="0" applyNumberFormat="1" applyFont="1" applyFill="1" applyBorder="1" applyAlignment="1">
      <alignment horizontal="center" wrapText="1"/>
    </xf>
    <xf numFmtId="182" fontId="6" fillId="0" borderId="33" xfId="0" applyNumberFormat="1" applyFont="1" applyFill="1" applyBorder="1" applyAlignment="1">
      <alignment horizontal="center" wrapText="1"/>
    </xf>
    <xf numFmtId="1" fontId="1" fillId="0" borderId="23" xfId="0" applyNumberFormat="1" applyFont="1" applyBorder="1" applyAlignment="1">
      <alignment horizontal="center" vertical="center" wrapText="1"/>
    </xf>
    <xf numFmtId="1" fontId="1" fillId="0" borderId="18" xfId="0" applyNumberFormat="1" applyFont="1" applyFill="1" applyBorder="1" applyAlignment="1">
      <alignment horizontal="center" vertical="center" wrapText="1"/>
    </xf>
    <xf numFmtId="184" fontId="1" fillId="0" borderId="0" xfId="0" applyNumberFormat="1" applyFont="1" applyFill="1" applyBorder="1" applyAlignment="1">
      <alignment horizontal="center" vertical="center" wrapText="1"/>
    </xf>
    <xf numFmtId="176" fontId="1" fillId="0" borderId="19" xfId="0" applyNumberFormat="1" applyFont="1" applyBorder="1" applyAlignment="1">
      <alignment horizontal="center" vertical="center"/>
    </xf>
    <xf numFmtId="182" fontId="6" fillId="0" borderId="20" xfId="0" applyNumberFormat="1" applyFont="1" applyFill="1" applyBorder="1" applyAlignment="1">
      <alignment horizontal="center" wrapText="1"/>
    </xf>
    <xf numFmtId="182" fontId="6" fillId="0" borderId="29" xfId="0" applyNumberFormat="1" applyFont="1" applyFill="1" applyBorder="1" applyAlignment="1">
      <alignment horizontal="center" wrapText="1"/>
    </xf>
    <xf numFmtId="182" fontId="6" fillId="0" borderId="15" xfId="0" applyNumberFormat="1" applyFont="1" applyFill="1" applyBorder="1" applyAlignment="1">
      <alignment vertical="center" wrapText="1"/>
    </xf>
    <xf numFmtId="182" fontId="40" fillId="0" borderId="15" xfId="0" applyNumberFormat="1" applyFont="1" applyFill="1" applyBorder="1" applyAlignment="1">
      <alignment vertical="center" wrapText="1"/>
    </xf>
    <xf numFmtId="182" fontId="40" fillId="0" borderId="32" xfId="0" applyNumberFormat="1" applyFont="1" applyFill="1" applyBorder="1" applyAlignment="1">
      <alignment vertical="center" wrapText="1"/>
    </xf>
    <xf numFmtId="183" fontId="6" fillId="0" borderId="23" xfId="0" applyNumberFormat="1" applyFont="1" applyFill="1" applyBorder="1" applyAlignment="1">
      <alignment vertical="center" wrapText="1"/>
    </xf>
    <xf numFmtId="182" fontId="6" fillId="0" borderId="23" xfId="0" applyNumberFormat="1" applyFont="1" applyFill="1" applyBorder="1" applyAlignment="1">
      <alignment vertical="center" wrapText="1"/>
    </xf>
    <xf numFmtId="182" fontId="6" fillId="0" borderId="33" xfId="0" applyNumberFormat="1" applyFont="1" applyFill="1" applyBorder="1" applyAlignment="1">
      <alignment vertical="center" wrapText="1"/>
    </xf>
    <xf numFmtId="183" fontId="6" fillId="0" borderId="20" xfId="0" applyNumberFormat="1" applyFont="1" applyFill="1" applyBorder="1" applyAlignment="1">
      <alignment vertical="center" wrapText="1"/>
    </xf>
    <xf numFmtId="182" fontId="6" fillId="0" borderId="20" xfId="0" applyNumberFormat="1" applyFont="1" applyFill="1" applyBorder="1" applyAlignment="1">
      <alignment vertical="center" wrapText="1"/>
    </xf>
    <xf numFmtId="182" fontId="6" fillId="0" borderId="29" xfId="0" applyNumberFormat="1" applyFont="1" applyFill="1" applyBorder="1" applyAlignment="1">
      <alignment vertical="center" wrapText="1"/>
    </xf>
    <xf numFmtId="183" fontId="6" fillId="0" borderId="15" xfId="0" applyNumberFormat="1" applyFont="1" applyFill="1" applyBorder="1" applyAlignment="1">
      <alignment horizontal="right"/>
    </xf>
    <xf numFmtId="182" fontId="6" fillId="0" borderId="32" xfId="0" applyNumberFormat="1" applyFont="1" applyFill="1" applyBorder="1" applyAlignment="1">
      <alignment horizontal="right"/>
    </xf>
    <xf numFmtId="183" fontId="6" fillId="0" borderId="23" xfId="0" applyNumberFormat="1" applyFont="1" applyFill="1" applyBorder="1" applyAlignment="1">
      <alignment horizontal="right"/>
    </xf>
    <xf numFmtId="182" fontId="6" fillId="0" borderId="33" xfId="0" applyNumberFormat="1" applyFont="1" applyFill="1" applyBorder="1" applyAlignment="1">
      <alignment horizontal="right"/>
    </xf>
    <xf numFmtId="183" fontId="6" fillId="0" borderId="0" xfId="0" applyNumberFormat="1" applyFont="1" applyFill="1" applyAlignment="1">
      <alignment horizontal="right"/>
    </xf>
    <xf numFmtId="183" fontId="6" fillId="0" borderId="20" xfId="0" applyNumberFormat="1" applyFont="1" applyFill="1" applyBorder="1" applyAlignment="1">
      <alignment horizontal="right"/>
    </xf>
    <xf numFmtId="182" fontId="6" fillId="0" borderId="29" xfId="0" applyNumberFormat="1" applyFont="1" applyFill="1" applyBorder="1" applyAlignment="1">
      <alignment horizontal="right"/>
    </xf>
    <xf numFmtId="182" fontId="6" fillId="0" borderId="32" xfId="0" applyNumberFormat="1" applyFont="1" applyFill="1" applyBorder="1" applyAlignment="1">
      <alignment horizontal="right" vertical="center" wrapText="1"/>
    </xf>
    <xf numFmtId="183" fontId="6" fillId="0" borderId="23" xfId="0" applyNumberFormat="1" applyFont="1" applyFill="1" applyBorder="1" applyAlignment="1">
      <alignment horizontal="right" vertical="center" wrapText="1"/>
    </xf>
    <xf numFmtId="182" fontId="6" fillId="0" borderId="33" xfId="0" applyNumberFormat="1" applyFont="1" applyFill="1" applyBorder="1" applyAlignment="1">
      <alignment horizontal="right" vertical="center" wrapText="1"/>
    </xf>
    <xf numFmtId="183" fontId="6" fillId="0" borderId="20" xfId="0" applyNumberFormat="1" applyFont="1" applyFill="1" applyBorder="1" applyAlignment="1">
      <alignment horizontal="right" vertical="center" wrapText="1"/>
    </xf>
    <xf numFmtId="182" fontId="6" fillId="0" borderId="29" xfId="0" applyNumberFormat="1" applyFont="1" applyFill="1" applyBorder="1" applyAlignment="1">
      <alignment horizontal="right" vertical="center" wrapText="1"/>
    </xf>
    <xf numFmtId="0" fontId="94" fillId="12" borderId="22" xfId="0" applyFont="1" applyFill="1" applyBorder="1" applyAlignment="1">
      <alignment vertical="center"/>
    </xf>
    <xf numFmtId="176" fontId="6" fillId="0" borderId="15" xfId="0" applyNumberFormat="1" applyFont="1" applyFill="1" applyBorder="1" applyAlignment="1">
      <alignment horizontal="right" wrapText="1"/>
    </xf>
    <xf numFmtId="0" fontId="0" fillId="0" borderId="18" xfId="0" applyFont="1" applyFill="1" applyBorder="1" applyAlignment="1">
      <alignment vertical="center"/>
    </xf>
    <xf numFmtId="183" fontId="6" fillId="0" borderId="0" xfId="0" applyNumberFormat="1" applyFont="1" applyFill="1"/>
    <xf numFmtId="178" fontId="6" fillId="0" borderId="33" xfId="0" applyNumberFormat="1" applyFont="1" applyFill="1" applyBorder="1" applyAlignment="1">
      <alignment horizontal="center" vertical="center" wrapText="1"/>
    </xf>
    <xf numFmtId="178" fontId="6" fillId="0" borderId="23" xfId="0" applyNumberFormat="1" applyFont="1" applyFill="1" applyBorder="1" applyAlignment="1">
      <alignment horizontal="center" vertical="center" wrapText="1"/>
    </xf>
    <xf numFmtId="178" fontId="1" fillId="0" borderId="32" xfId="0" applyNumberFormat="1" applyFont="1" applyBorder="1" applyAlignment="1">
      <alignment horizontal="center" vertical="center" wrapText="1"/>
    </xf>
    <xf numFmtId="0" fontId="0" fillId="0" borderId="23" xfId="0" applyFill="1" applyBorder="1" applyAlignment="1">
      <alignment horizontal="center" vertical="center"/>
    </xf>
    <xf numFmtId="178" fontId="1" fillId="0" borderId="33" xfId="0" applyNumberFormat="1" applyFont="1" applyBorder="1" applyAlignment="1">
      <alignment horizontal="center" vertical="center" wrapText="1"/>
    </xf>
    <xf numFmtId="178" fontId="1" fillId="0" borderId="33" xfId="0" applyNumberFormat="1" applyFont="1" applyBorder="1" applyAlignment="1">
      <alignment horizontal="center" vertical="center"/>
    </xf>
    <xf numFmtId="178" fontId="1" fillId="0" borderId="23" xfId="0" applyNumberFormat="1" applyFont="1" applyFill="1" applyBorder="1" applyAlignment="1">
      <alignment horizontal="center" vertical="center" wrapText="1"/>
    </xf>
    <xf numFmtId="178" fontId="1" fillId="0" borderId="23" xfId="0" applyNumberFormat="1" applyFont="1" applyBorder="1" applyAlignment="1">
      <alignment horizontal="center" vertical="center" wrapText="1"/>
    </xf>
    <xf numFmtId="178" fontId="1" fillId="0" borderId="33" xfId="0" applyNumberFormat="1" applyFont="1" applyFill="1" applyBorder="1" applyAlignment="1">
      <alignment horizontal="center" vertical="center" wrapText="1"/>
    </xf>
    <xf numFmtId="178" fontId="1" fillId="0" borderId="23" xfId="0" applyNumberFormat="1" applyFont="1" applyBorder="1" applyAlignment="1">
      <alignment horizontal="center" vertical="center"/>
    </xf>
    <xf numFmtId="177" fontId="1" fillId="0" borderId="23" xfId="0" applyNumberFormat="1" applyFont="1" applyFill="1" applyBorder="1" applyAlignment="1">
      <alignment horizontal="center" vertical="center" wrapText="1"/>
    </xf>
    <xf numFmtId="177" fontId="1" fillId="0" borderId="20" xfId="0" applyNumberFormat="1" applyFont="1" applyFill="1" applyBorder="1" applyAlignment="1">
      <alignment horizontal="center" vertical="center" wrapText="1"/>
    </xf>
    <xf numFmtId="178" fontId="1" fillId="0" borderId="0" xfId="0" applyNumberFormat="1" applyFont="1" applyBorder="1" applyAlignment="1">
      <alignment horizontal="center" vertical="center"/>
    </xf>
    <xf numFmtId="176" fontId="0" fillId="0" borderId="0" xfId="0" applyNumberFormat="1"/>
    <xf numFmtId="49" fontId="0" fillId="0" borderId="0" xfId="0" applyNumberFormat="1"/>
    <xf numFmtId="180" fontId="0" fillId="0" borderId="0" xfId="0" applyNumberFormat="1"/>
    <xf numFmtId="182" fontId="108" fillId="0" borderId="3" xfId="0" applyNumberFormat="1" applyFont="1" applyFill="1" applyBorder="1" applyAlignment="1">
      <alignment horizontal="right" vertical="center" wrapText="1"/>
    </xf>
    <xf numFmtId="0" fontId="14" fillId="0" borderId="0" xfId="3" applyFont="1" applyFill="1" applyBorder="1" applyAlignment="1">
      <alignment horizontal="center"/>
    </xf>
    <xf numFmtId="0" fontId="54" fillId="0" borderId="0" xfId="3" applyFont="1" applyFill="1" applyBorder="1" applyAlignment="1">
      <alignment horizontal="center"/>
    </xf>
    <xf numFmtId="31" fontId="22" fillId="0" borderId="0" xfId="3" applyNumberFormat="1" applyFont="1" applyFill="1" applyBorder="1" applyAlignment="1">
      <alignment horizontal="center"/>
    </xf>
    <xf numFmtId="0" fontId="55" fillId="0" borderId="0" xfId="3" applyFont="1" applyFill="1" applyBorder="1" applyAlignment="1">
      <alignment horizontal="center"/>
    </xf>
    <xf numFmtId="0" fontId="23" fillId="0" borderId="0" xfId="3" applyFont="1" applyFill="1" applyBorder="1" applyAlignment="1">
      <alignment horizontal="center"/>
    </xf>
    <xf numFmtId="0" fontId="10" fillId="0" borderId="0" xfId="3" applyFont="1" applyFill="1" applyBorder="1" applyAlignment="1">
      <alignment horizontal="center"/>
    </xf>
    <xf numFmtId="0" fontId="53" fillId="0" borderId="0" xfId="3" applyFont="1" applyFill="1" applyBorder="1" applyAlignment="1">
      <alignment horizontal="center"/>
    </xf>
    <xf numFmtId="0" fontId="11" fillId="0" borderId="0" xfId="3" applyFont="1" applyFill="1" applyBorder="1" applyAlignment="1">
      <alignment horizontal="center"/>
    </xf>
    <xf numFmtId="0" fontId="12" fillId="0" borderId="0" xfId="3" applyFont="1" applyFill="1" applyBorder="1" applyAlignment="1">
      <alignment horizontal="center"/>
    </xf>
    <xf numFmtId="0" fontId="13" fillId="0" borderId="0" xfId="3" applyNumberFormat="1" applyFont="1" applyFill="1" applyBorder="1" applyAlignment="1">
      <alignment horizontal="center"/>
    </xf>
    <xf numFmtId="0" fontId="55" fillId="0" borderId="0" xfId="3" applyNumberFormat="1" applyFont="1" applyFill="1" applyBorder="1" applyAlignment="1">
      <alignment horizontal="center"/>
    </xf>
    <xf numFmtId="0" fontId="12" fillId="0" borderId="0" xfId="3" applyNumberFormat="1" applyFont="1" applyFill="1" applyBorder="1" applyAlignment="1">
      <alignment horizontal="center"/>
    </xf>
    <xf numFmtId="0" fontId="27" fillId="0" borderId="0" xfId="0" applyFont="1" applyAlignment="1"/>
    <xf numFmtId="0" fontId="11" fillId="0" borderId="0" xfId="0" applyFont="1" applyAlignment="1">
      <alignment horizontal="center"/>
    </xf>
    <xf numFmtId="0" fontId="27" fillId="0" borderId="0" xfId="0" applyFont="1" applyAlignment="1">
      <alignment horizontal="left"/>
    </xf>
    <xf numFmtId="0" fontId="27" fillId="0" borderId="0" xfId="0" applyFont="1" applyAlignment="1">
      <alignment wrapText="1"/>
    </xf>
    <xf numFmtId="0" fontId="48" fillId="0" borderId="0" xfId="0" applyFont="1" applyFill="1" applyAlignment="1">
      <alignment horizontal="center" vertical="center"/>
    </xf>
    <xf numFmtId="0" fontId="46" fillId="0" borderId="0" xfId="0" applyFont="1" applyFill="1" applyAlignment="1">
      <alignment vertical="center" wrapText="1"/>
    </xf>
    <xf numFmtId="0" fontId="50" fillId="0" borderId="0" xfId="0" applyFont="1" applyFill="1" applyAlignment="1">
      <alignment vertical="center" wrapText="1"/>
    </xf>
    <xf numFmtId="0" fontId="43" fillId="0" borderId="22" xfId="0" applyFont="1" applyFill="1" applyBorder="1" applyAlignment="1">
      <alignment horizontal="center" vertical="center"/>
    </xf>
    <xf numFmtId="0" fontId="43" fillId="0" borderId="13" xfId="0" applyFont="1" applyFill="1" applyBorder="1" applyAlignment="1">
      <alignment horizontal="center" vertical="center"/>
    </xf>
    <xf numFmtId="49" fontId="6" fillId="11" borderId="15" xfId="0" applyNumberFormat="1" applyFont="1" applyFill="1" applyBorder="1" applyAlignment="1">
      <alignment horizontal="center" vertical="center" wrapText="1"/>
    </xf>
    <xf numFmtId="0" fontId="39" fillId="11" borderId="20" xfId="0" applyFont="1" applyFill="1" applyBorder="1"/>
    <xf numFmtId="0" fontId="6" fillId="0" borderId="32"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48" fillId="0" borderId="19" xfId="0" applyFont="1" applyFill="1" applyBorder="1" applyAlignment="1">
      <alignment horizontal="center" vertical="center"/>
    </xf>
    <xf numFmtId="0" fontId="66" fillId="0" borderId="21"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39" fillId="0" borderId="19" xfId="0" applyFont="1" applyFill="1" applyBorder="1" applyAlignment="1">
      <alignment horizontal="right" vertical="center"/>
    </xf>
    <xf numFmtId="0" fontId="41" fillId="0" borderId="22" xfId="0" applyFont="1" applyFill="1" applyBorder="1" applyAlignment="1">
      <alignment horizontal="center" vertical="center"/>
    </xf>
    <xf numFmtId="0" fontId="41" fillId="0" borderId="13" xfId="0" applyFont="1" applyFill="1" applyBorder="1" applyAlignment="1">
      <alignment horizontal="center" vertical="center"/>
    </xf>
    <xf numFmtId="0" fontId="38" fillId="0" borderId="3" xfId="0" applyFont="1" applyFill="1" applyBorder="1" applyAlignment="1">
      <alignment horizontal="center" vertical="center"/>
    </xf>
    <xf numFmtId="0" fontId="41" fillId="0" borderId="16" xfId="0" applyFont="1" applyFill="1" applyBorder="1" applyAlignment="1">
      <alignment horizontal="center" vertical="center"/>
    </xf>
    <xf numFmtId="0" fontId="6" fillId="0" borderId="34" xfId="0" applyFont="1" applyFill="1" applyBorder="1" applyAlignment="1">
      <alignment horizontal="center" vertical="center"/>
    </xf>
    <xf numFmtId="0" fontId="39" fillId="0" borderId="35" xfId="0" applyFont="1" applyFill="1" applyBorder="1" applyAlignment="1">
      <alignment horizontal="center" vertical="center"/>
    </xf>
    <xf numFmtId="0" fontId="38" fillId="0" borderId="15" xfId="0" applyFont="1" applyFill="1" applyBorder="1" applyAlignment="1">
      <alignment horizontal="center" vertical="center"/>
    </xf>
    <xf numFmtId="0" fontId="41" fillId="0" borderId="20" xfId="0" applyFont="1" applyFill="1" applyBorder="1" applyAlignment="1">
      <alignment horizontal="center" vertical="center"/>
    </xf>
    <xf numFmtId="0" fontId="39" fillId="0" borderId="21" xfId="0" applyFont="1" applyFill="1" applyBorder="1" applyAlignment="1">
      <alignment horizontal="center"/>
    </xf>
    <xf numFmtId="0" fontId="39" fillId="0" borderId="19" xfId="0" applyFont="1" applyFill="1" applyBorder="1" applyAlignment="1">
      <alignment horizontal="center"/>
    </xf>
    <xf numFmtId="0" fontId="107" fillId="12" borderId="0" xfId="0" applyFont="1" applyFill="1" applyBorder="1" applyAlignment="1">
      <alignment horizontal="left" vertical="center" wrapText="1"/>
    </xf>
    <xf numFmtId="0" fontId="6" fillId="12" borderId="0" xfId="0" applyFont="1" applyFill="1" applyBorder="1" applyAlignment="1">
      <alignment horizontal="left" vertical="center" wrapText="1"/>
    </xf>
    <xf numFmtId="0" fontId="39" fillId="0" borderId="22" xfId="0" applyFont="1" applyFill="1" applyBorder="1" applyAlignment="1">
      <alignment horizontal="center" vertical="center"/>
    </xf>
    <xf numFmtId="0" fontId="39" fillId="0" borderId="13" xfId="0" applyFont="1" applyFill="1" applyBorder="1" applyAlignment="1">
      <alignment horizontal="center" vertical="center"/>
    </xf>
    <xf numFmtId="0" fontId="38" fillId="11" borderId="15" xfId="0" applyFont="1" applyFill="1" applyBorder="1" applyAlignment="1">
      <alignment horizontal="center" vertical="center"/>
    </xf>
    <xf numFmtId="0" fontId="41" fillId="11" borderId="20" xfId="0" applyFont="1" applyFill="1" applyBorder="1" applyAlignment="1">
      <alignment horizontal="center" vertical="center"/>
    </xf>
    <xf numFmtId="0" fontId="39" fillId="0" borderId="17" xfId="0" applyFont="1" applyFill="1" applyBorder="1" applyAlignment="1">
      <alignment horizontal="right" vertical="center"/>
    </xf>
    <xf numFmtId="0" fontId="39" fillId="0" borderId="36" xfId="0" applyFont="1" applyFill="1" applyBorder="1" applyAlignment="1">
      <alignment horizontal="right" vertical="center"/>
    </xf>
    <xf numFmtId="0" fontId="6" fillId="11" borderId="21" xfId="0" applyFont="1" applyFill="1" applyBorder="1" applyAlignment="1">
      <alignment horizontal="left" vertical="center" wrapText="1"/>
    </xf>
    <xf numFmtId="0" fontId="50" fillId="11" borderId="21" xfId="0" applyFont="1" applyFill="1" applyBorder="1" applyAlignment="1">
      <alignment horizontal="left" vertical="center" wrapText="1"/>
    </xf>
    <xf numFmtId="0" fontId="50" fillId="11" borderId="0" xfId="0" applyFont="1" applyFill="1" applyBorder="1" applyAlignment="1">
      <alignment horizontal="left" vertical="center" wrapText="1"/>
    </xf>
    <xf numFmtId="0" fontId="39" fillId="11" borderId="0" xfId="0" applyFont="1" applyFill="1" applyBorder="1" applyAlignment="1">
      <alignment horizontal="left" vertical="center" wrapText="1"/>
    </xf>
    <xf numFmtId="0" fontId="6" fillId="0" borderId="3" xfId="0" applyFont="1" applyFill="1" applyBorder="1" applyAlignment="1">
      <alignment horizontal="center" vertical="center"/>
    </xf>
    <xf numFmtId="0" fontId="39" fillId="0" borderId="16"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20" xfId="0" applyFont="1" applyFill="1" applyBorder="1" applyAlignment="1">
      <alignment horizontal="center" vertical="center"/>
    </xf>
    <xf numFmtId="0" fontId="41" fillId="0" borderId="3" xfId="0" applyFont="1" applyFill="1" applyBorder="1" applyAlignment="1">
      <alignment horizontal="center" vertical="center"/>
    </xf>
    <xf numFmtId="0" fontId="57" fillId="0" borderId="21" xfId="0" applyFont="1" applyFill="1" applyBorder="1" applyAlignment="1">
      <alignment horizontal="left"/>
    </xf>
    <xf numFmtId="0" fontId="50" fillId="0" borderId="21" xfId="0" applyFont="1" applyFill="1" applyBorder="1" applyAlignment="1">
      <alignment horizontal="left"/>
    </xf>
    <xf numFmtId="0" fontId="39" fillId="0" borderId="0" xfId="0" applyFont="1" applyFill="1" applyBorder="1" applyAlignment="1">
      <alignment horizontal="left" vertical="center" wrapText="1"/>
    </xf>
    <xf numFmtId="0" fontId="6" fillId="0" borderId="32" xfId="0" applyFont="1" applyFill="1" applyBorder="1" applyAlignment="1">
      <alignment horizontal="center" vertical="center"/>
    </xf>
    <xf numFmtId="0" fontId="0" fillId="0" borderId="29" xfId="0" applyFill="1" applyBorder="1"/>
    <xf numFmtId="0" fontId="52" fillId="0" borderId="19" xfId="0" applyFont="1" applyFill="1" applyBorder="1" applyAlignment="1">
      <alignment horizontal="center" vertical="center"/>
    </xf>
    <xf numFmtId="0" fontId="0" fillId="11" borderId="21" xfId="0" applyFill="1" applyBorder="1" applyAlignment="1">
      <alignment horizontal="left"/>
    </xf>
    <xf numFmtId="0" fontId="0" fillId="11" borderId="0" xfId="0" applyFill="1" applyBorder="1" applyAlignment="1">
      <alignment horizontal="left"/>
    </xf>
    <xf numFmtId="0" fontId="6" fillId="0" borderId="21" xfId="0" applyFont="1" applyFill="1" applyBorder="1" applyAlignment="1">
      <alignment horizontal="left"/>
    </xf>
    <xf numFmtId="0" fontId="50" fillId="0" borderId="0" xfId="0" applyFont="1" applyFill="1" applyBorder="1" applyAlignment="1">
      <alignment horizontal="left"/>
    </xf>
    <xf numFmtId="0" fontId="39" fillId="0" borderId="0" xfId="0" applyFont="1" applyFill="1" applyBorder="1" applyAlignment="1">
      <alignment horizontal="left"/>
    </xf>
    <xf numFmtId="0" fontId="49" fillId="0" borderId="19" xfId="0" applyFont="1" applyFill="1" applyBorder="1" applyAlignment="1">
      <alignment horizontal="center" wrapText="1"/>
    </xf>
    <xf numFmtId="0" fontId="44" fillId="0" borderId="0" xfId="0" applyFont="1" applyFill="1" applyAlignment="1">
      <alignment horizontal="center" vertical="center" wrapText="1"/>
    </xf>
    <xf numFmtId="0" fontId="49" fillId="0" borderId="24" xfId="0" applyFont="1" applyFill="1" applyBorder="1" applyAlignment="1">
      <alignment horizontal="center" vertical="center"/>
    </xf>
    <xf numFmtId="0" fontId="49" fillId="0" borderId="31" xfId="0" applyFont="1" applyFill="1" applyBorder="1" applyAlignment="1">
      <alignment horizontal="center" vertical="center"/>
    </xf>
    <xf numFmtId="0" fontId="49" fillId="0" borderId="16"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85" fillId="0" borderId="3" xfId="0" applyFont="1" applyFill="1" applyBorder="1" applyAlignment="1">
      <alignment horizontal="center" vertical="center" wrapText="1"/>
    </xf>
    <xf numFmtId="0" fontId="38" fillId="11" borderId="21"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11" borderId="21" xfId="0" applyFont="1" applyFill="1" applyBorder="1" applyAlignment="1">
      <alignment horizontal="left"/>
    </xf>
    <xf numFmtId="0" fontId="51" fillId="11" borderId="21" xfId="0" applyFont="1" applyFill="1" applyBorder="1" applyAlignment="1">
      <alignment horizontal="left"/>
    </xf>
    <xf numFmtId="0" fontId="8" fillId="11" borderId="21" xfId="0" applyFont="1" applyFill="1" applyBorder="1" applyAlignment="1">
      <alignment horizontal="left"/>
    </xf>
    <xf numFmtId="0" fontId="39" fillId="0" borderId="30" xfId="0" applyFont="1" applyFill="1" applyBorder="1" applyAlignment="1">
      <alignment horizontal="center" vertical="center"/>
    </xf>
    <xf numFmtId="0" fontId="39" fillId="0" borderId="31" xfId="0" applyFont="1" applyFill="1" applyBorder="1" applyAlignment="1">
      <alignment horizontal="center" vertical="center"/>
    </xf>
    <xf numFmtId="0" fontId="79" fillId="0" borderId="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6" fillId="0" borderId="0" xfId="0" applyFont="1" applyFill="1" applyAlignment="1">
      <alignment horizontal="left"/>
    </xf>
    <xf numFmtId="0" fontId="39" fillId="0" borderId="0" xfId="0" applyFont="1" applyFill="1" applyAlignment="1">
      <alignment horizontal="left"/>
    </xf>
    <xf numFmtId="0" fontId="46" fillId="0" borderId="19" xfId="0" applyFont="1" applyFill="1" applyBorder="1" applyAlignment="1">
      <alignment horizontal="center" vertical="center" wrapText="1"/>
    </xf>
    <xf numFmtId="0" fontId="39" fillId="0" borderId="14" xfId="0" applyFont="1" applyFill="1" applyBorder="1" applyAlignment="1">
      <alignment horizontal="center" vertical="center"/>
    </xf>
    <xf numFmtId="0" fontId="77" fillId="0" borderId="16"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77" fillId="0" borderId="3" xfId="0" applyFont="1" applyFill="1" applyBorder="1" applyAlignment="1">
      <alignment horizontal="center" vertical="center" wrapText="1"/>
    </xf>
  </cellXfs>
  <cellStyles count="54">
    <cellStyle name=" 1" xfId="1"/>
    <cellStyle name="_湖南月报-2009年3月" xfId="2"/>
    <cellStyle name="0,0_x000d__x000a_NA_x000d__x000a_" xfId="3"/>
    <cellStyle name="Calc Currency (0)" xfId="4"/>
    <cellStyle name="Grey" xfId="5"/>
    <cellStyle name="Header1" xfId="6"/>
    <cellStyle name="Header2" xfId="7"/>
    <cellStyle name="Input [yellow]" xfId="8"/>
    <cellStyle name="no dec" xfId="9"/>
    <cellStyle name="Normal - Style1" xfId="10"/>
    <cellStyle name="Normal_321st" xfId="11"/>
    <cellStyle name="Percent [2]" xfId="12"/>
    <cellStyle name="标题" xfId="13" builtinId="15" customBuiltin="1"/>
    <cellStyle name="标题 1" xfId="14" builtinId="16" customBuiltin="1"/>
    <cellStyle name="标题 2 2" xfId="15"/>
    <cellStyle name="标题 3" xfId="16" builtinId="18" customBuiltin="1"/>
    <cellStyle name="标题 4" xfId="17" builtinId="19" customBuiltin="1"/>
    <cellStyle name="表标题" xfId="18"/>
    <cellStyle name="差 2" xfId="19"/>
    <cellStyle name="常规" xfId="0" builtinId="0"/>
    <cellStyle name="常规 2" xfId="20"/>
    <cellStyle name="常规 3" xfId="21"/>
    <cellStyle name="常规_房地产2012-08" xfId="22"/>
    <cellStyle name="分级显示行_1_13区汇总" xfId="23"/>
    <cellStyle name="好 2" xfId="24"/>
    <cellStyle name="汇总 2" xfId="25"/>
    <cellStyle name="计算 2" xfId="26"/>
    <cellStyle name="检查单元格 2" xfId="27"/>
    <cellStyle name="解释性文本 2" xfId="28"/>
    <cellStyle name="警告文本 2" xfId="29"/>
    <cellStyle name="链接单元格 2" xfId="30"/>
    <cellStyle name="霓付 [0]_ +Foil &amp; -FOIL &amp; PAPER" xfId="31"/>
    <cellStyle name="霓付_ +Foil &amp; -FOIL &amp; PAPER" xfId="32"/>
    <cellStyle name="烹拳 [0]_ +Foil &amp; -FOIL &amp; PAPER" xfId="33"/>
    <cellStyle name="烹拳_ +Foil &amp; -FOIL &amp; PAPER" xfId="34"/>
    <cellStyle name="普通_ 白土" xfId="35"/>
    <cellStyle name="千分位[0]_ 白土" xfId="36"/>
    <cellStyle name="千分位_ 白土" xfId="37"/>
    <cellStyle name="千位[0]_1" xfId="38"/>
    <cellStyle name="千位_1" xfId="39"/>
    <cellStyle name="千位分季_新建 Microsoft Excel 工作表" xfId="40"/>
    <cellStyle name="钎霖_7.1" xfId="41"/>
    <cellStyle name="适中 2" xfId="42"/>
    <cellStyle name="输出 2" xfId="43"/>
    <cellStyle name="输入 2" xfId="44"/>
    <cellStyle name="数字" xfId="45"/>
    <cellStyle name="未定义" xfId="46"/>
    <cellStyle name="小数" xfId="47"/>
    <cellStyle name="注释 2" xfId="48"/>
    <cellStyle name="콤마 [0]_BOILER-CO1" xfId="49"/>
    <cellStyle name="콤마_BOILER-CO1" xfId="50"/>
    <cellStyle name="통화 [0]_BOILER-CO1" xfId="51"/>
    <cellStyle name="통화_BOILER-CO1" xfId="52"/>
    <cellStyle name="표준_0N-HANDLING " xfId="53"/>
  </cellStyles>
  <dxfs count="48">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ill>
        <patternFill>
          <bgColor indexed="10"/>
        </patternFill>
      </fill>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ont>
        <i val="0"/>
        <strike val="0"/>
        <condense val="0"/>
        <extend val="0"/>
        <color indexed="9"/>
      </font>
    </dxf>
    <dxf>
      <fill>
        <patternFill>
          <bgColor indexed="10"/>
        </patternFill>
      </fill>
    </dxf>
    <dxf>
      <font>
        <i val="0"/>
        <strike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Local%20Settings/Temporary%20Internet%20Files/OLK66/1103/&#24037;&#20316;&#36164;&#26009;/&#26376;&#25253;/&#32508;&#21512;&#32463;&#27982;&#30740;&#31350;&#23460;/&#21516;&#20107;&#20854;&#20182;/&#27575;&#26234;&#25935;/&#26376;&#24230;&#25968;&#25454;/&#26376;&#24230;&#25968;&#25454;/2007/05/2004/&#26376;&#25253;-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1/2011&#24180;12&#26376;/&#21407;&#22987;2011-12/&#24037;&#20316;&#36164;&#26009;/&#26376;&#25253;/&#32508;&#21512;&#32463;&#27982;&#30740;&#31350;&#23460;/&#21516;&#20107;&#20854;&#20182;/&#27575;&#26234;&#25935;/&#26376;&#24230;&#25968;&#25454;/&#26376;&#24230;&#25968;&#25454;/2007/05/2004/&#26376;&#25253;-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1"/>
      <sheetName val="封面"/>
      <sheetName val="目录"/>
      <sheetName val="一、工业增加值"/>
      <sheetName val="产品产量（一）"/>
      <sheetName val="产品产量（二）"/>
      <sheetName val="五、国内贸易"/>
      <sheetName val="六、对外贸易（一）"/>
      <sheetName val="对外贸易（二）"/>
      <sheetName val="物价指数（一）"/>
      <sheetName val="物价指数（二）"/>
      <sheetName val="七、财政收支"/>
      <sheetName val="九、金融机构信贷"/>
      <sheetName val="十、商业银行信贷"/>
      <sheetName val="十一、现金收支"/>
      <sheetName val="十三、市州工业增加值"/>
      <sheetName val="十四、市州产品销售"/>
      <sheetName val="十六、市州商品零售"/>
      <sheetName val="十七、市州财政收入"/>
      <sheetName val="十八、市州财政支出"/>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1"/>
      <sheetName val="封面"/>
      <sheetName val="目录"/>
      <sheetName val="一、工业增加值"/>
      <sheetName val="产品产量（一）"/>
      <sheetName val="产品产量（二）"/>
      <sheetName val="五、国内贸易"/>
      <sheetName val="六、对外贸易（一）"/>
      <sheetName val="对外贸易（二）"/>
      <sheetName val="物价指数（一）"/>
      <sheetName val="物价指数（二）"/>
      <sheetName val="七、财政收支"/>
      <sheetName val="九、金融机构信贷"/>
      <sheetName val="十、商业银行信贷"/>
      <sheetName val="十一、现金收支"/>
      <sheetName val="十三、市州工业增加值"/>
      <sheetName val="十四、市州产品销售"/>
      <sheetName val="十六、市州商品零售"/>
      <sheetName val="十七、市州财政收入"/>
      <sheetName val="十八、市州财政支出"/>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30"/>
  <sheetViews>
    <sheetView zoomScaleNormal="100" workbookViewId="0">
      <selection activeCell="A11" sqref="A11:D11"/>
    </sheetView>
  </sheetViews>
  <sheetFormatPr defaultRowHeight="14.25"/>
  <cols>
    <col min="1" max="1" width="9" style="54"/>
    <col min="2" max="2" width="11.25" style="54" customWidth="1"/>
    <col min="3" max="4" width="9" style="54"/>
    <col min="5" max="5" width="0.25" style="54" hidden="1" customWidth="1"/>
    <col min="6" max="6" width="0.125" style="54" hidden="1" customWidth="1"/>
    <col min="7" max="8" width="9" style="54"/>
    <col min="9" max="9" width="9.75" style="54" customWidth="1"/>
    <col min="10" max="10" width="8.375" style="54" hidden="1" customWidth="1"/>
    <col min="11" max="16384" width="9" style="54"/>
  </cols>
  <sheetData>
    <row r="1" spans="1:10">
      <c r="A1" s="51"/>
      <c r="B1" s="51"/>
      <c r="C1" s="51"/>
      <c r="D1" s="51"/>
      <c r="E1" s="52"/>
      <c r="F1" s="53"/>
    </row>
    <row r="2" spans="1:10" ht="15.75" customHeight="1">
      <c r="A2" s="55"/>
      <c r="B2" s="55"/>
      <c r="C2" s="55"/>
      <c r="D2" s="55"/>
      <c r="E2" s="52"/>
      <c r="F2" s="53"/>
    </row>
    <row r="3" spans="1:10" ht="15.75" customHeight="1">
      <c r="A3" s="55"/>
      <c r="B3" s="55"/>
      <c r="C3" s="55"/>
      <c r="D3" s="55"/>
      <c r="E3" s="52"/>
      <c r="F3" s="53"/>
      <c r="H3" s="51"/>
      <c r="I3" s="51"/>
    </row>
    <row r="4" spans="1:10">
      <c r="A4" s="51"/>
      <c r="B4" s="51"/>
      <c r="C4" s="51"/>
      <c r="D4" s="51"/>
      <c r="E4" s="52"/>
      <c r="F4" s="53"/>
      <c r="H4" s="51"/>
      <c r="I4" s="51"/>
    </row>
    <row r="5" spans="1:10">
      <c r="A5" s="51"/>
      <c r="B5" s="99"/>
      <c r="C5" s="99"/>
      <c r="D5" s="51"/>
      <c r="E5" s="52"/>
      <c r="F5" s="53"/>
      <c r="H5" s="51"/>
      <c r="I5" s="51"/>
      <c r="J5" s="51"/>
    </row>
    <row r="6" spans="1:10" ht="33">
      <c r="A6" s="300" t="s">
        <v>145</v>
      </c>
      <c r="B6" s="301"/>
      <c r="C6" s="301"/>
      <c r="D6" s="300"/>
      <c r="E6" s="52"/>
      <c r="F6" s="53"/>
      <c r="H6" s="51"/>
      <c r="I6" s="51"/>
      <c r="J6" s="51"/>
    </row>
    <row r="7" spans="1:10" ht="25.5" customHeight="1">
      <c r="A7" s="302" t="s">
        <v>144</v>
      </c>
      <c r="B7" s="296"/>
      <c r="C7" s="296"/>
      <c r="D7" s="302"/>
      <c r="E7" s="52"/>
      <c r="F7" s="53"/>
      <c r="H7" s="51"/>
      <c r="I7" s="51"/>
      <c r="J7" s="51"/>
    </row>
    <row r="8" spans="1:10" ht="17.25" customHeight="1">
      <c r="A8" s="51"/>
      <c r="B8" s="99"/>
      <c r="C8" s="99"/>
      <c r="D8" s="51"/>
      <c r="E8" s="52"/>
      <c r="F8" s="53"/>
      <c r="H8" s="51"/>
      <c r="I8" s="51"/>
      <c r="J8" s="51"/>
    </row>
    <row r="9" spans="1:10" ht="20.25" customHeight="1">
      <c r="A9" s="51"/>
      <c r="B9" s="99"/>
      <c r="C9" s="99"/>
      <c r="D9" s="51"/>
      <c r="E9" s="52"/>
      <c r="F9" s="53"/>
      <c r="H9" s="51"/>
      <c r="I9" s="51"/>
      <c r="J9" s="51"/>
    </row>
    <row r="10" spans="1:10" ht="30">
      <c r="A10" s="303" t="s">
        <v>340</v>
      </c>
      <c r="B10" s="298"/>
      <c r="C10" s="298"/>
      <c r="D10" s="303"/>
      <c r="E10" s="52"/>
      <c r="F10" s="53"/>
      <c r="H10" s="51"/>
      <c r="I10" s="51"/>
      <c r="J10" s="51"/>
    </row>
    <row r="11" spans="1:10" ht="30">
      <c r="A11" s="304"/>
      <c r="B11" s="305"/>
      <c r="C11" s="305"/>
      <c r="D11" s="306"/>
      <c r="E11" s="52"/>
      <c r="F11" s="53"/>
      <c r="H11" s="51"/>
      <c r="I11" s="51"/>
      <c r="J11" s="51"/>
    </row>
    <row r="12" spans="1:10">
      <c r="A12" s="51"/>
      <c r="B12" s="99"/>
      <c r="C12" s="99"/>
      <c r="D12" s="51"/>
      <c r="E12" s="52"/>
      <c r="F12" s="53"/>
      <c r="H12" s="51"/>
      <c r="I12" s="51"/>
      <c r="J12" s="51"/>
    </row>
    <row r="13" spans="1:10" ht="35.25" customHeight="1">
      <c r="A13" s="51"/>
      <c r="B13" s="99"/>
      <c r="C13" s="99"/>
      <c r="D13" s="51"/>
      <c r="E13" s="52"/>
      <c r="F13" s="53"/>
      <c r="H13" s="51"/>
      <c r="I13" s="51"/>
      <c r="J13" s="51"/>
    </row>
    <row r="14" spans="1:10" ht="8.25" customHeight="1">
      <c r="A14" s="51"/>
      <c r="B14" s="99"/>
      <c r="C14" s="99"/>
      <c r="D14" s="51"/>
      <c r="E14" s="52"/>
      <c r="F14" s="53"/>
      <c r="H14" s="51"/>
      <c r="I14" s="51"/>
      <c r="J14" s="51"/>
    </row>
    <row r="15" spans="1:10">
      <c r="A15" s="51"/>
      <c r="B15" s="99"/>
      <c r="C15" s="99"/>
      <c r="D15" s="51"/>
      <c r="E15" s="52"/>
      <c r="F15" s="53"/>
      <c r="H15" s="51"/>
      <c r="I15" s="51"/>
      <c r="J15" s="51"/>
    </row>
    <row r="16" spans="1:10" ht="11.25" customHeight="1">
      <c r="A16" s="51"/>
      <c r="B16" s="99"/>
      <c r="C16" s="99"/>
      <c r="D16" s="51"/>
      <c r="E16" s="52"/>
      <c r="F16" s="53"/>
      <c r="H16" s="51"/>
      <c r="I16" s="51"/>
      <c r="J16" s="51"/>
    </row>
    <row r="17" spans="1:10">
      <c r="A17" s="51"/>
      <c r="B17" s="99"/>
      <c r="C17" s="99"/>
      <c r="D17" s="51"/>
      <c r="E17" s="52"/>
      <c r="F17" s="53"/>
      <c r="H17" s="51"/>
      <c r="I17" s="51"/>
      <c r="J17" s="51"/>
    </row>
    <row r="18" spans="1:10">
      <c r="A18" s="51"/>
      <c r="B18" s="99"/>
      <c r="C18" s="99"/>
      <c r="D18" s="51"/>
      <c r="E18" s="52"/>
      <c r="F18" s="53"/>
      <c r="H18" s="51"/>
      <c r="I18" s="51"/>
      <c r="J18" s="51"/>
    </row>
    <row r="19" spans="1:10">
      <c r="A19" s="51"/>
      <c r="B19" s="99"/>
      <c r="C19" s="99"/>
      <c r="D19" s="51"/>
      <c r="E19" s="52"/>
      <c r="F19" s="53"/>
      <c r="H19" s="51"/>
      <c r="I19" s="51"/>
      <c r="J19" s="51"/>
    </row>
    <row r="20" spans="1:10" ht="18.75">
      <c r="A20" s="295" t="s">
        <v>146</v>
      </c>
      <c r="B20" s="296"/>
      <c r="C20" s="296"/>
      <c r="D20" s="295"/>
      <c r="E20" s="52"/>
      <c r="F20" s="53"/>
    </row>
    <row r="21" spans="1:10" ht="15.75">
      <c r="A21" s="297" t="s">
        <v>147</v>
      </c>
      <c r="B21" s="298"/>
      <c r="C21" s="298"/>
      <c r="D21" s="299"/>
      <c r="E21" s="52"/>
      <c r="F21" s="53"/>
    </row>
    <row r="22" spans="1:10">
      <c r="A22" s="51"/>
      <c r="B22" s="99"/>
      <c r="C22" s="99"/>
      <c r="D22" s="51"/>
      <c r="E22" s="52"/>
      <c r="F22" s="53"/>
    </row>
    <row r="23" spans="1:10">
      <c r="B23" s="100"/>
      <c r="C23" s="100"/>
    </row>
    <row r="24" spans="1:10">
      <c r="B24" s="100"/>
      <c r="C24" s="100"/>
    </row>
    <row r="25" spans="1:10">
      <c r="B25" s="100"/>
      <c r="C25" s="100"/>
    </row>
    <row r="26" spans="1:10">
      <c r="B26" s="100"/>
      <c r="C26" s="100"/>
    </row>
    <row r="27" spans="1:10">
      <c r="B27" s="100"/>
      <c r="C27" s="100"/>
    </row>
    <row r="28" spans="1:10">
      <c r="B28" s="100"/>
      <c r="C28" s="100"/>
    </row>
    <row r="29" spans="1:10">
      <c r="B29" s="100"/>
      <c r="C29" s="100"/>
    </row>
    <row r="30" spans="1:10">
      <c r="B30" s="100"/>
      <c r="C30" s="100"/>
    </row>
  </sheetData>
  <mergeCells count="6">
    <mergeCell ref="A20:D20"/>
    <mergeCell ref="A21:D21"/>
    <mergeCell ref="A6:D6"/>
    <mergeCell ref="A7:D7"/>
    <mergeCell ref="A10:D10"/>
    <mergeCell ref="A11:D11"/>
  </mergeCells>
  <phoneticPr fontId="2" type="noConversion"/>
  <printOptions horizontalCentered="1"/>
  <pageMargins left="0.70866141732283472" right="0.70866141732283472" top="0.74803149606299213" bottom="0.74803149606299213" header="0.31496062992125984" footer="0.31496062992125984"/>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6" tint="-0.249977111117893"/>
  </sheetPr>
  <dimension ref="A1:J31"/>
  <sheetViews>
    <sheetView zoomScale="90" zoomScaleNormal="90" zoomScaleSheetLayoutView="100" workbookViewId="0">
      <selection activeCell="B5" sqref="B5:E30"/>
    </sheetView>
  </sheetViews>
  <sheetFormatPr defaultRowHeight="14.25"/>
  <cols>
    <col min="1" max="1" width="33.625" style="1" customWidth="1"/>
    <col min="2" max="2" width="11.25" style="1" customWidth="1"/>
    <col min="3" max="3" width="10.75" style="1" customWidth="1"/>
    <col min="4" max="4" width="10.5" style="1" customWidth="1"/>
    <col min="5" max="5" width="10.75" style="1" customWidth="1"/>
    <col min="6" max="6" width="9" style="1"/>
    <col min="7" max="8" width="9" style="30"/>
    <col min="9" max="9" width="9.75" style="30" customWidth="1"/>
    <col min="10" max="10" width="8.375" style="1" hidden="1" customWidth="1"/>
    <col min="11" max="16384" width="9" style="1"/>
  </cols>
  <sheetData>
    <row r="1" spans="1:10" ht="24.75" customHeight="1">
      <c r="A1" s="320" t="s">
        <v>165</v>
      </c>
      <c r="B1" s="320"/>
      <c r="C1" s="320"/>
      <c r="D1" s="320"/>
      <c r="E1" s="320"/>
    </row>
    <row r="2" spans="1:10" ht="15" customHeight="1">
      <c r="A2" s="332"/>
      <c r="B2" s="330" t="s">
        <v>330</v>
      </c>
      <c r="C2" s="330" t="s">
        <v>329</v>
      </c>
      <c r="D2" s="328" t="s">
        <v>243</v>
      </c>
      <c r="E2" s="329"/>
    </row>
    <row r="3" spans="1:10" ht="18" customHeight="1">
      <c r="A3" s="333"/>
      <c r="B3" s="331"/>
      <c r="C3" s="331"/>
      <c r="D3" s="43" t="s">
        <v>50</v>
      </c>
      <c r="E3" s="43" t="s">
        <v>51</v>
      </c>
      <c r="H3" s="87"/>
      <c r="I3" s="87"/>
    </row>
    <row r="4" spans="1:10" ht="18" customHeight="1">
      <c r="A4" s="274" t="s">
        <v>320</v>
      </c>
      <c r="B4" s="275">
        <v>86.5</v>
      </c>
      <c r="C4" s="275">
        <v>931.65</v>
      </c>
      <c r="D4" s="239">
        <v>-19.77</v>
      </c>
      <c r="E4" s="236">
        <v>-24.56</v>
      </c>
      <c r="F4" s="44"/>
      <c r="H4" s="87"/>
      <c r="I4" s="87"/>
    </row>
    <row r="5" spans="1:10" ht="18" customHeight="1">
      <c r="A5" s="160" t="s">
        <v>116</v>
      </c>
      <c r="B5" s="240">
        <v>232993</v>
      </c>
      <c r="C5" s="240">
        <v>1555395</v>
      </c>
      <c r="D5" s="235">
        <v>11.6</v>
      </c>
      <c r="E5" s="237">
        <v>9.1999999999999993</v>
      </c>
      <c r="F5" s="44"/>
      <c r="H5" s="87"/>
      <c r="I5" s="87"/>
      <c r="J5" s="18"/>
    </row>
    <row r="6" spans="1:10" ht="18" customHeight="1">
      <c r="A6" s="145" t="s">
        <v>117</v>
      </c>
      <c r="B6" s="240">
        <v>20673.669999999998</v>
      </c>
      <c r="C6" s="240">
        <v>142189.31</v>
      </c>
      <c r="D6" s="235">
        <v>-10.4</v>
      </c>
      <c r="E6" s="237">
        <v>-5.9</v>
      </c>
      <c r="F6" s="44"/>
      <c r="H6" s="87"/>
      <c r="I6" s="87"/>
      <c r="J6" s="18"/>
    </row>
    <row r="7" spans="1:10" ht="18" customHeight="1">
      <c r="A7" s="145" t="s">
        <v>118</v>
      </c>
      <c r="B7" s="240">
        <v>5916.02</v>
      </c>
      <c r="C7" s="240">
        <v>73694.710000000006</v>
      </c>
      <c r="D7" s="235">
        <v>-21.5</v>
      </c>
      <c r="E7" s="237">
        <v>4.0999999999999996</v>
      </c>
      <c r="F7" s="44"/>
      <c r="H7" s="87"/>
      <c r="I7" s="87"/>
      <c r="J7" s="18"/>
    </row>
    <row r="8" spans="1:10" ht="18" customHeight="1">
      <c r="A8" s="145" t="s">
        <v>277</v>
      </c>
      <c r="B8" s="240">
        <v>1432.08</v>
      </c>
      <c r="C8" s="240">
        <v>20349.66</v>
      </c>
      <c r="D8" s="235">
        <v>-19.5</v>
      </c>
      <c r="E8" s="237">
        <v>-2.2999999999999998</v>
      </c>
      <c r="F8" s="44"/>
      <c r="H8" s="87"/>
      <c r="I8" s="87"/>
      <c r="J8" s="18"/>
    </row>
    <row r="9" spans="1:10" ht="18" customHeight="1">
      <c r="A9" s="160" t="s">
        <v>282</v>
      </c>
      <c r="B9" s="240">
        <v>3667.52</v>
      </c>
      <c r="C9" s="240">
        <v>26268.05</v>
      </c>
      <c r="D9" s="235">
        <v>19</v>
      </c>
      <c r="E9" s="237">
        <v>6.1</v>
      </c>
      <c r="F9" s="44"/>
      <c r="H9" s="87"/>
      <c r="I9" s="87"/>
      <c r="J9" s="18"/>
    </row>
    <row r="10" spans="1:10" ht="18" customHeight="1">
      <c r="A10" s="158" t="s">
        <v>280</v>
      </c>
      <c r="B10" s="240">
        <v>3428</v>
      </c>
      <c r="C10" s="240">
        <v>29880</v>
      </c>
      <c r="D10" s="235">
        <v>-7.1</v>
      </c>
      <c r="E10" s="237">
        <v>-2.8</v>
      </c>
      <c r="F10" s="44"/>
      <c r="H10" s="87"/>
      <c r="I10" s="87"/>
      <c r="J10" s="18"/>
    </row>
    <row r="11" spans="1:10" ht="18" customHeight="1">
      <c r="A11" s="16" t="s">
        <v>119</v>
      </c>
      <c r="B11" s="240">
        <v>10426</v>
      </c>
      <c r="C11" s="240">
        <v>96099</v>
      </c>
      <c r="D11" s="235">
        <v>-1.3</v>
      </c>
      <c r="E11" s="237">
        <v>3.1</v>
      </c>
      <c r="F11" s="44"/>
      <c r="H11" s="87"/>
      <c r="I11" s="87"/>
      <c r="J11" s="18"/>
    </row>
    <row r="12" spans="1:10" ht="18" customHeight="1">
      <c r="A12" s="16" t="s">
        <v>120</v>
      </c>
      <c r="B12" s="240">
        <v>26860.43</v>
      </c>
      <c r="C12" s="240">
        <v>203393.58</v>
      </c>
      <c r="D12" s="235">
        <v>-3.8</v>
      </c>
      <c r="E12" s="237">
        <v>-1.9</v>
      </c>
      <c r="F12" s="44"/>
      <c r="H12" s="87"/>
      <c r="I12" s="87"/>
      <c r="J12" s="18"/>
    </row>
    <row r="13" spans="1:10" ht="18" customHeight="1">
      <c r="A13" s="16" t="s">
        <v>69</v>
      </c>
      <c r="B13" s="240">
        <v>5215.8100000000004</v>
      </c>
      <c r="C13" s="240">
        <v>70100.490000000005</v>
      </c>
      <c r="D13" s="235">
        <v>4.3</v>
      </c>
      <c r="E13" s="237">
        <v>10.4</v>
      </c>
      <c r="F13" s="44"/>
      <c r="H13" s="87"/>
      <c r="I13" s="87"/>
      <c r="J13" s="18"/>
    </row>
    <row r="14" spans="1:10" ht="18" customHeight="1">
      <c r="A14" s="147" t="s">
        <v>262</v>
      </c>
      <c r="B14" s="240">
        <v>424.94</v>
      </c>
      <c r="C14" s="240">
        <v>2889.4</v>
      </c>
      <c r="D14" s="235">
        <v>14.1</v>
      </c>
      <c r="E14" s="237">
        <v>18.399999999999999</v>
      </c>
      <c r="F14" s="44"/>
      <c r="H14" s="87"/>
      <c r="I14" s="87"/>
      <c r="J14" s="18"/>
    </row>
    <row r="15" spans="1:10" ht="18" customHeight="1">
      <c r="A15" s="147" t="s">
        <v>263</v>
      </c>
      <c r="B15" s="240">
        <v>175400</v>
      </c>
      <c r="C15" s="240">
        <v>1234100</v>
      </c>
      <c r="D15" s="235">
        <v>0.3</v>
      </c>
      <c r="E15" s="237">
        <v>-14</v>
      </c>
      <c r="F15" s="44"/>
      <c r="H15" s="87"/>
      <c r="I15" s="87"/>
      <c r="J15" s="18"/>
    </row>
    <row r="16" spans="1:10" ht="18" customHeight="1">
      <c r="A16" s="145" t="s">
        <v>264</v>
      </c>
      <c r="B16" s="240">
        <v>19.8</v>
      </c>
      <c r="C16" s="240">
        <v>235.62</v>
      </c>
      <c r="D16" s="235">
        <v>57</v>
      </c>
      <c r="E16" s="237">
        <v>24.5</v>
      </c>
      <c r="F16" s="44"/>
      <c r="H16" s="87"/>
      <c r="I16" s="87"/>
      <c r="J16" s="18"/>
    </row>
    <row r="17" spans="1:10" ht="18" customHeight="1">
      <c r="A17" s="145" t="s">
        <v>278</v>
      </c>
      <c r="B17" s="240">
        <v>14883.8</v>
      </c>
      <c r="C17" s="240">
        <v>141363.92000000001</v>
      </c>
      <c r="D17" s="235">
        <v>-26.4</v>
      </c>
      <c r="E17" s="237">
        <v>1.8</v>
      </c>
      <c r="F17" s="44"/>
      <c r="H17" s="87"/>
      <c r="I17" s="87"/>
      <c r="J17" s="18"/>
    </row>
    <row r="18" spans="1:10" ht="18" customHeight="1">
      <c r="A18" s="145" t="s">
        <v>265</v>
      </c>
      <c r="B18" s="240">
        <v>1588</v>
      </c>
      <c r="C18" s="240">
        <v>20638</v>
      </c>
      <c r="D18" s="235">
        <v>-21.2</v>
      </c>
      <c r="E18" s="237">
        <v>5.6</v>
      </c>
      <c r="F18" s="44"/>
      <c r="H18" s="87"/>
      <c r="I18" s="87"/>
      <c r="J18" s="18"/>
    </row>
    <row r="19" spans="1:10" ht="18" customHeight="1">
      <c r="A19" s="145" t="s">
        <v>260</v>
      </c>
      <c r="B19" s="240">
        <v>674120</v>
      </c>
      <c r="C19" s="240">
        <v>7055118.5999999996</v>
      </c>
      <c r="D19" s="235">
        <v>5.9</v>
      </c>
      <c r="E19" s="237">
        <v>12.4</v>
      </c>
      <c r="F19" s="44"/>
    </row>
    <row r="20" spans="1:10" ht="18" customHeight="1">
      <c r="A20" s="16" t="s">
        <v>70</v>
      </c>
      <c r="B20" s="240">
        <v>800710.65</v>
      </c>
      <c r="C20" s="240">
        <v>7143485.8300000001</v>
      </c>
      <c r="D20" s="235">
        <v>-24</v>
      </c>
      <c r="E20" s="237">
        <v>0.8</v>
      </c>
      <c r="F20" s="44"/>
    </row>
    <row r="21" spans="1:10" ht="18" customHeight="1">
      <c r="A21" s="16" t="s">
        <v>71</v>
      </c>
      <c r="B21" s="240" t="s">
        <v>335</v>
      </c>
      <c r="C21" s="240">
        <v>1549</v>
      </c>
      <c r="D21" s="235">
        <v>-100</v>
      </c>
      <c r="E21" s="237">
        <v>-72.8</v>
      </c>
      <c r="F21" s="44"/>
    </row>
    <row r="22" spans="1:10" s="171" customFormat="1" ht="18" customHeight="1">
      <c r="A22" s="176" t="s">
        <v>298</v>
      </c>
      <c r="B22" s="240">
        <v>103804</v>
      </c>
      <c r="C22" s="240">
        <v>774732</v>
      </c>
      <c r="D22" s="235">
        <v>12.3</v>
      </c>
      <c r="E22" s="237">
        <v>10.9</v>
      </c>
      <c r="G22" s="170"/>
      <c r="H22" s="170"/>
      <c r="I22" s="170"/>
    </row>
    <row r="23" spans="1:10" ht="18" customHeight="1">
      <c r="A23" s="145" t="s">
        <v>279</v>
      </c>
      <c r="B23" s="240">
        <v>64488.83</v>
      </c>
      <c r="C23" s="240">
        <v>621323.49</v>
      </c>
      <c r="D23" s="235">
        <v>-14.2</v>
      </c>
      <c r="E23" s="237">
        <v>-11.3</v>
      </c>
      <c r="F23" s="44"/>
    </row>
    <row r="24" spans="1:10" ht="18" customHeight="1">
      <c r="A24" s="16" t="s">
        <v>121</v>
      </c>
      <c r="B24" s="240">
        <v>55186.04</v>
      </c>
      <c r="C24" s="240">
        <v>515175.88</v>
      </c>
      <c r="D24" s="235">
        <v>-7.4</v>
      </c>
      <c r="E24" s="237">
        <v>-10.4</v>
      </c>
      <c r="F24" s="44"/>
    </row>
    <row r="25" spans="1:10" ht="18" customHeight="1">
      <c r="A25" s="16" t="s">
        <v>122</v>
      </c>
      <c r="B25" s="240">
        <v>5100.25</v>
      </c>
      <c r="C25" s="240">
        <v>72480.960000000006</v>
      </c>
      <c r="D25" s="235">
        <v>-54</v>
      </c>
      <c r="E25" s="237">
        <v>-20.9</v>
      </c>
      <c r="F25" s="44"/>
    </row>
    <row r="26" spans="1:10" ht="18" customHeight="1">
      <c r="A26" s="16" t="s">
        <v>123</v>
      </c>
      <c r="B26" s="240">
        <v>2780.54</v>
      </c>
      <c r="C26" s="240">
        <v>23539.65</v>
      </c>
      <c r="D26" s="235">
        <v>-11</v>
      </c>
      <c r="E26" s="237">
        <v>-2.7</v>
      </c>
      <c r="F26" s="44"/>
    </row>
    <row r="27" spans="1:10" ht="18" customHeight="1">
      <c r="A27" s="16" t="s">
        <v>124</v>
      </c>
      <c r="B27" s="240">
        <v>889.72</v>
      </c>
      <c r="C27" s="240">
        <v>6749.02</v>
      </c>
      <c r="D27" s="235">
        <v>23.8</v>
      </c>
      <c r="E27" s="237">
        <v>28.6</v>
      </c>
      <c r="F27" s="44"/>
    </row>
    <row r="28" spans="1:10" ht="18" customHeight="1">
      <c r="A28" s="16" t="s">
        <v>125</v>
      </c>
      <c r="B28" s="240">
        <v>781307.71</v>
      </c>
      <c r="C28" s="240">
        <v>5648527.4699999997</v>
      </c>
      <c r="D28" s="235">
        <v>8.9</v>
      </c>
      <c r="E28" s="237">
        <v>12.4</v>
      </c>
      <c r="F28" s="44"/>
    </row>
    <row r="29" spans="1:10" ht="18" customHeight="1">
      <c r="A29" s="147" t="s">
        <v>266</v>
      </c>
      <c r="B29" s="240">
        <v>778685.8</v>
      </c>
      <c r="C29" s="240">
        <v>12399600.74</v>
      </c>
      <c r="D29" s="235">
        <v>-34.1</v>
      </c>
      <c r="E29" s="237">
        <v>-8.9</v>
      </c>
      <c r="F29" s="44"/>
    </row>
    <row r="30" spans="1:10" ht="18" customHeight="1">
      <c r="A30" s="157" t="s">
        <v>126</v>
      </c>
      <c r="B30" s="241">
        <v>928.01</v>
      </c>
      <c r="C30" s="241">
        <v>8296.2999999999993</v>
      </c>
      <c r="D30" s="242">
        <v>29.1</v>
      </c>
      <c r="E30" s="238">
        <v>51.1</v>
      </c>
      <c r="F30" s="44"/>
    </row>
    <row r="31" spans="1:10" ht="54" customHeight="1">
      <c r="A31" s="334" t="s">
        <v>334</v>
      </c>
      <c r="B31" s="335"/>
      <c r="C31" s="335"/>
      <c r="D31" s="335"/>
      <c r="E31" s="335"/>
    </row>
  </sheetData>
  <mergeCells count="6">
    <mergeCell ref="A31:E31"/>
    <mergeCell ref="A1:E1"/>
    <mergeCell ref="D2:E2"/>
    <mergeCell ref="C2:C3"/>
    <mergeCell ref="B2:B3"/>
    <mergeCell ref="A2:A3"/>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6" tint="-0.249977111117893"/>
  </sheetPr>
  <dimension ref="A1:J31"/>
  <sheetViews>
    <sheetView zoomScale="90" zoomScaleNormal="80" zoomScaleSheetLayoutView="100" workbookViewId="0">
      <selection activeCell="E15" sqref="E15"/>
    </sheetView>
  </sheetViews>
  <sheetFormatPr defaultRowHeight="14.25"/>
  <cols>
    <col min="1" max="1" width="32.125" style="1" customWidth="1"/>
    <col min="2" max="2" width="11.75" style="1" customWidth="1"/>
    <col min="3" max="3" width="12.25" style="1" customWidth="1"/>
    <col min="4" max="4" width="11.625" style="1" customWidth="1"/>
    <col min="5" max="5" width="11.75" style="1" customWidth="1"/>
    <col min="6" max="8" width="9" style="1"/>
    <col min="9" max="9" width="9.75" style="1" customWidth="1"/>
    <col min="10" max="10" width="8.375" style="1" hidden="1" customWidth="1"/>
    <col min="11" max="16384" width="9" style="1"/>
  </cols>
  <sheetData>
    <row r="1" spans="1:10" ht="23.25" customHeight="1">
      <c r="A1" s="311" t="s">
        <v>166</v>
      </c>
      <c r="B1" s="311"/>
      <c r="C1" s="311"/>
      <c r="D1" s="311"/>
      <c r="E1" s="311"/>
    </row>
    <row r="2" spans="1:10" ht="23.25" customHeight="1">
      <c r="A2" s="340" t="s">
        <v>49</v>
      </c>
      <c r="B2" s="323"/>
      <c r="C2" s="323"/>
      <c r="D2" s="323"/>
      <c r="E2" s="341"/>
    </row>
    <row r="3" spans="1:10" ht="15" customHeight="1">
      <c r="A3" s="336" t="s">
        <v>16</v>
      </c>
      <c r="B3" s="338" t="s">
        <v>319</v>
      </c>
      <c r="C3" s="338" t="s">
        <v>318</v>
      </c>
      <c r="D3" s="326" t="s">
        <v>242</v>
      </c>
      <c r="E3" s="327"/>
      <c r="H3" s="18"/>
      <c r="I3" s="18"/>
    </row>
    <row r="4" spans="1:10" ht="15" customHeight="1">
      <c r="A4" s="337"/>
      <c r="B4" s="339"/>
      <c r="C4" s="339"/>
      <c r="D4" s="7" t="s">
        <v>50</v>
      </c>
      <c r="E4" s="36" t="s">
        <v>51</v>
      </c>
      <c r="H4" s="18"/>
      <c r="I4" s="18"/>
    </row>
    <row r="5" spans="1:10" ht="17.850000000000001" customHeight="1">
      <c r="A5" s="37" t="s">
        <v>167</v>
      </c>
      <c r="B5" s="280">
        <v>1024084.5</v>
      </c>
      <c r="C5" s="280">
        <v>978638.1</v>
      </c>
      <c r="D5" s="243">
        <v>-5.1533292261799035</v>
      </c>
      <c r="E5" s="244">
        <v>4.5999999999999996</v>
      </c>
      <c r="H5" s="18"/>
      <c r="I5" s="18"/>
      <c r="J5" s="18"/>
    </row>
    <row r="6" spans="1:10" ht="17.850000000000001" customHeight="1">
      <c r="A6" s="123" t="s">
        <v>233</v>
      </c>
      <c r="B6" s="284">
        <v>309672.90000000002</v>
      </c>
      <c r="C6" s="283">
        <v>311026.5</v>
      </c>
      <c r="D6" s="245">
        <v>3.0839889486008909</v>
      </c>
      <c r="E6" s="246">
        <v>-0.4</v>
      </c>
      <c r="H6" s="18"/>
      <c r="I6" s="18"/>
      <c r="J6" s="18"/>
    </row>
    <row r="7" spans="1:10" ht="17.850000000000001" customHeight="1">
      <c r="A7" s="38" t="s">
        <v>108</v>
      </c>
      <c r="B7" s="286">
        <v>710884.9</v>
      </c>
      <c r="C7" s="282">
        <v>665265.6</v>
      </c>
      <c r="D7" s="245">
        <v>-8.7354739709364146</v>
      </c>
      <c r="E7" s="246">
        <v>6.9</v>
      </c>
      <c r="H7" s="18"/>
      <c r="I7" s="18"/>
      <c r="J7" s="18"/>
    </row>
    <row r="8" spans="1:10" ht="17.850000000000001" customHeight="1">
      <c r="A8" s="123" t="s">
        <v>234</v>
      </c>
      <c r="B8" s="287">
        <v>907212.9</v>
      </c>
      <c r="C8" s="290">
        <v>868508.9</v>
      </c>
      <c r="D8" s="245">
        <v>-3.2641945525583527</v>
      </c>
      <c r="E8" s="246">
        <v>4.5</v>
      </c>
      <c r="H8" s="18"/>
      <c r="I8" s="18"/>
      <c r="J8" s="18"/>
    </row>
    <row r="9" spans="1:10" ht="17.850000000000001" customHeight="1">
      <c r="A9" s="148" t="s">
        <v>267</v>
      </c>
      <c r="B9" s="278">
        <v>77425.400000000009</v>
      </c>
      <c r="C9" s="284">
        <v>63351.1</v>
      </c>
      <c r="D9" s="245">
        <v>26.374152301315725</v>
      </c>
      <c r="E9" s="246">
        <v>22.216346677484712</v>
      </c>
      <c r="H9" s="18"/>
      <c r="I9" s="18"/>
      <c r="J9" s="18"/>
    </row>
    <row r="10" spans="1:10" ht="17.850000000000001" customHeight="1">
      <c r="A10" s="38" t="s">
        <v>112</v>
      </c>
      <c r="B10" s="286">
        <v>506826.1</v>
      </c>
      <c r="C10" s="281">
        <v>480988.1</v>
      </c>
      <c r="D10" s="245">
        <v>-7.7603967734468871</v>
      </c>
      <c r="E10" s="246">
        <v>5.3718584721742513</v>
      </c>
      <c r="H10" s="18"/>
      <c r="I10" s="18"/>
      <c r="J10" s="18"/>
    </row>
    <row r="11" spans="1:10" ht="17.850000000000001" customHeight="1">
      <c r="A11" s="38" t="s">
        <v>113</v>
      </c>
      <c r="B11" s="279">
        <v>672441.9</v>
      </c>
      <c r="C11" s="284">
        <v>626197.9</v>
      </c>
      <c r="D11" s="245">
        <v>-4.8956774612496812</v>
      </c>
      <c r="E11" s="246">
        <v>7.3848858324181643</v>
      </c>
      <c r="H11" s="18"/>
      <c r="I11" s="18"/>
      <c r="J11" s="18"/>
    </row>
    <row r="12" spans="1:10" ht="17.850000000000001" customHeight="1">
      <c r="A12" s="123" t="s">
        <v>235</v>
      </c>
      <c r="B12" s="284">
        <v>18201.299999999988</v>
      </c>
      <c r="C12" s="284">
        <v>143531.79999999999</v>
      </c>
      <c r="D12" s="245">
        <v>-15.770987491496724</v>
      </c>
      <c r="E12" s="246">
        <v>-22.544113091839634</v>
      </c>
      <c r="H12" s="18"/>
      <c r="I12" s="18"/>
      <c r="J12" s="18"/>
    </row>
    <row r="13" spans="1:10" ht="17.850000000000001" customHeight="1">
      <c r="A13" s="38" t="s">
        <v>54</v>
      </c>
      <c r="B13" s="284">
        <v>7885.4000000000087</v>
      </c>
      <c r="C13" s="285">
        <v>78049.600000000006</v>
      </c>
      <c r="D13" s="245">
        <v>-18.741562844570815</v>
      </c>
      <c r="E13" s="246">
        <v>-18.678002834041841</v>
      </c>
      <c r="H13" s="18"/>
      <c r="I13" s="18"/>
      <c r="J13" s="18"/>
    </row>
    <row r="14" spans="1:10" ht="17.850000000000001" customHeight="1">
      <c r="A14" s="38" t="s">
        <v>55</v>
      </c>
      <c r="B14" s="284">
        <v>7754.6999999999971</v>
      </c>
      <c r="C14" s="285">
        <v>59931</v>
      </c>
      <c r="D14" s="245">
        <v>-17.566332171102992</v>
      </c>
      <c r="E14" s="246">
        <v>-22.459467537155565</v>
      </c>
      <c r="H14" s="18"/>
      <c r="I14" s="18"/>
      <c r="J14" s="18"/>
    </row>
    <row r="15" spans="1:10" ht="17.850000000000001" customHeight="1">
      <c r="A15" s="38" t="s">
        <v>115</v>
      </c>
      <c r="B15" s="284">
        <v>106183.59999999998</v>
      </c>
      <c r="C15" s="284">
        <v>735688.6</v>
      </c>
      <c r="D15" s="245">
        <v>-9.9174794716717862</v>
      </c>
      <c r="E15" s="246">
        <v>7.8687174699005435</v>
      </c>
      <c r="H15" s="18"/>
      <c r="I15" s="18"/>
      <c r="J15" s="18"/>
    </row>
    <row r="16" spans="1:10" ht="17.850000000000001" customHeight="1">
      <c r="A16" s="38" t="s">
        <v>56</v>
      </c>
      <c r="B16" s="284">
        <v>12632.999999999993</v>
      </c>
      <c r="C16" s="285">
        <v>70236.399999999994</v>
      </c>
      <c r="D16" s="245">
        <v>11.307887502643155</v>
      </c>
      <c r="E16" s="246">
        <v>24.253274552955407</v>
      </c>
      <c r="F16" s="39"/>
      <c r="H16" s="18"/>
      <c r="I16" s="18"/>
      <c r="J16" s="18"/>
    </row>
    <row r="17" spans="1:6" ht="17.850000000000001" customHeight="1">
      <c r="A17" s="38" t="s">
        <v>57</v>
      </c>
      <c r="B17" s="284">
        <v>5679.3000000000029</v>
      </c>
      <c r="C17" s="285">
        <v>64612.9</v>
      </c>
      <c r="D17" s="245">
        <v>-41.98224519608943</v>
      </c>
      <c r="E17" s="246">
        <v>14.509294490650571</v>
      </c>
      <c r="F17" s="39"/>
    </row>
    <row r="18" spans="1:6" ht="17.850000000000001" customHeight="1">
      <c r="A18" s="38" t="s">
        <v>58</v>
      </c>
      <c r="B18" s="284">
        <v>779</v>
      </c>
      <c r="C18" s="285">
        <v>9437.7999999999993</v>
      </c>
      <c r="D18" s="245">
        <v>300.72016460905235</v>
      </c>
      <c r="E18" s="246">
        <v>78.421808832425867</v>
      </c>
      <c r="F18" s="39"/>
    </row>
    <row r="19" spans="1:6" ht="17.850000000000001" customHeight="1">
      <c r="A19" s="38" t="s">
        <v>59</v>
      </c>
      <c r="B19" s="284">
        <v>17365.399999999994</v>
      </c>
      <c r="C19" s="284">
        <v>71399</v>
      </c>
      <c r="D19" s="245">
        <v>-17.894089834515391</v>
      </c>
      <c r="E19" s="246">
        <v>-14.13951922267518</v>
      </c>
      <c r="F19" s="39"/>
    </row>
    <row r="20" spans="1:6" ht="17.850000000000001" customHeight="1">
      <c r="A20" s="38" t="s">
        <v>60</v>
      </c>
      <c r="B20" s="284">
        <v>8616.3999999999942</v>
      </c>
      <c r="C20" s="285">
        <v>99014.2</v>
      </c>
      <c r="D20" s="245">
        <v>13.695322293329749</v>
      </c>
      <c r="E20" s="246">
        <v>3.4256126566438283</v>
      </c>
    </row>
    <row r="21" spans="1:6" ht="17.850000000000001" customHeight="1">
      <c r="A21" s="38" t="s">
        <v>61</v>
      </c>
      <c r="B21" s="284">
        <v>18715.600000000006</v>
      </c>
      <c r="C21" s="285">
        <v>123404</v>
      </c>
      <c r="D21" s="245">
        <v>-17.888465267692965</v>
      </c>
      <c r="E21" s="246">
        <v>-0.35584889785351681</v>
      </c>
    </row>
    <row r="22" spans="1:6" ht="17.850000000000001" customHeight="1">
      <c r="A22" s="40" t="s">
        <v>62</v>
      </c>
      <c r="B22" s="284">
        <v>20333</v>
      </c>
      <c r="C22" s="284">
        <v>125870.6</v>
      </c>
      <c r="D22" s="245">
        <v>19.256530868397359</v>
      </c>
      <c r="E22" s="246">
        <v>30.294488777461169</v>
      </c>
    </row>
    <row r="23" spans="1:6" ht="17.850000000000001" customHeight="1">
      <c r="A23" s="41" t="s">
        <v>63</v>
      </c>
      <c r="B23" s="284">
        <v>6680.7999999999884</v>
      </c>
      <c r="C23" s="284">
        <v>54508.7</v>
      </c>
      <c r="D23" s="245">
        <v>13.076740800920605</v>
      </c>
      <c r="E23" s="246">
        <v>50.91712511386195</v>
      </c>
    </row>
    <row r="24" spans="1:6" ht="17.850000000000001" customHeight="1">
      <c r="A24" s="41" t="s">
        <v>64</v>
      </c>
      <c r="B24" s="284">
        <v>13652.200000000004</v>
      </c>
      <c r="C24" s="284">
        <v>71361.900000000009</v>
      </c>
      <c r="D24" s="245">
        <v>22.533567889710682</v>
      </c>
      <c r="E24" s="246">
        <v>17.980074859803196</v>
      </c>
    </row>
    <row r="25" spans="1:6" ht="17.850000000000001" customHeight="1">
      <c r="A25" s="41" t="s">
        <v>65</v>
      </c>
      <c r="B25" s="284">
        <v>16020.800000000003</v>
      </c>
      <c r="C25" s="285">
        <v>144864.1</v>
      </c>
      <c r="D25" s="245">
        <v>87.347101059475477</v>
      </c>
      <c r="E25" s="246">
        <v>30.146952467969545</v>
      </c>
    </row>
    <row r="26" spans="1:6" ht="17.850000000000001" customHeight="1">
      <c r="A26" s="41" t="s">
        <v>66</v>
      </c>
      <c r="B26" s="284">
        <v>14586.599999999991</v>
      </c>
      <c r="C26" s="284">
        <v>139128.9</v>
      </c>
      <c r="D26" s="245">
        <v>96.929931146212937</v>
      </c>
      <c r="E26" s="246">
        <v>30.748693254543301</v>
      </c>
    </row>
    <row r="27" spans="1:6" ht="17.850000000000001" customHeight="1">
      <c r="A27" s="124" t="s">
        <v>236</v>
      </c>
      <c r="B27" s="284"/>
      <c r="C27" s="247">
        <v>1107</v>
      </c>
      <c r="D27" s="245"/>
      <c r="E27" s="246" t="s">
        <v>332</v>
      </c>
    </row>
    <row r="28" spans="1:6" ht="17.850000000000001" customHeight="1">
      <c r="A28" s="42" t="s">
        <v>67</v>
      </c>
      <c r="B28" s="284"/>
      <c r="C28" s="248">
        <v>75</v>
      </c>
      <c r="D28" s="245"/>
      <c r="E28" s="246" t="s">
        <v>331</v>
      </c>
    </row>
    <row r="29" spans="1:6" ht="17.850000000000001" customHeight="1">
      <c r="A29" s="42" t="s">
        <v>68</v>
      </c>
      <c r="B29" s="288"/>
      <c r="C29" s="249">
        <v>6.8</v>
      </c>
      <c r="D29" s="245"/>
      <c r="E29" s="246" t="s">
        <v>333</v>
      </c>
    </row>
    <row r="30" spans="1:6" ht="17.850000000000001" customHeight="1">
      <c r="A30" s="180" t="s">
        <v>311</v>
      </c>
      <c r="B30" s="289"/>
      <c r="C30" s="250">
        <v>21.7</v>
      </c>
      <c r="D30" s="251"/>
      <c r="E30" s="252">
        <v>-1.6</v>
      </c>
    </row>
    <row r="31" spans="1:6">
      <c r="A31" s="108" t="s">
        <v>261</v>
      </c>
      <c r="B31" s="153"/>
      <c r="C31" s="154"/>
      <c r="D31" s="155"/>
      <c r="E31" s="156"/>
    </row>
  </sheetData>
  <mergeCells count="6">
    <mergeCell ref="D3:E3"/>
    <mergeCell ref="A1:E1"/>
    <mergeCell ref="A3:A4"/>
    <mergeCell ref="B3:B4"/>
    <mergeCell ref="C3:C4"/>
    <mergeCell ref="A2:E2"/>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6" tint="-0.249977111117893"/>
  </sheetPr>
  <dimension ref="A1:H32"/>
  <sheetViews>
    <sheetView zoomScale="90" zoomScaleNormal="85" zoomScaleSheetLayoutView="100" workbookViewId="0">
      <selection activeCell="H4" sqref="H1:O65536"/>
    </sheetView>
  </sheetViews>
  <sheetFormatPr defaultRowHeight="14.25"/>
  <cols>
    <col min="1" max="1" width="27.75" style="1" customWidth="1"/>
    <col min="2" max="2" width="10.25" style="1" customWidth="1"/>
    <col min="3" max="3" width="11" style="1" customWidth="1"/>
    <col min="4" max="4" width="10.875" style="1" customWidth="1"/>
    <col min="5" max="5" width="9.625" style="1" customWidth="1"/>
    <col min="6" max="6" width="8.75" style="1" customWidth="1"/>
    <col min="7" max="7" width="7.125" style="1" customWidth="1"/>
    <col min="8" max="9" width="10.875" style="1" customWidth="1"/>
    <col min="10" max="10" width="7.125" style="1" customWidth="1"/>
    <col min="11" max="11" width="8.875" style="1" customWidth="1"/>
    <col min="12" max="16384" width="9" style="1"/>
  </cols>
  <sheetData>
    <row r="1" spans="1:8" ht="30" customHeight="1">
      <c r="A1" s="311" t="s">
        <v>72</v>
      </c>
      <c r="B1" s="311"/>
      <c r="C1" s="311"/>
      <c r="D1" s="311"/>
      <c r="E1" s="311"/>
      <c r="F1" s="311"/>
    </row>
    <row r="2" spans="1:8">
      <c r="A2" s="31"/>
      <c r="B2" s="31"/>
      <c r="C2" s="31"/>
      <c r="D2" s="31"/>
      <c r="E2" s="31"/>
      <c r="F2" s="31"/>
    </row>
    <row r="3" spans="1:8" ht="18" customHeight="1">
      <c r="A3" s="336"/>
      <c r="B3" s="348" t="s">
        <v>0</v>
      </c>
      <c r="C3" s="330" t="s">
        <v>330</v>
      </c>
      <c r="D3" s="326" t="s">
        <v>329</v>
      </c>
      <c r="E3" s="346" t="s">
        <v>244</v>
      </c>
      <c r="F3" s="347"/>
      <c r="H3" s="18"/>
    </row>
    <row r="4" spans="1:8" ht="18" customHeight="1">
      <c r="A4" s="337"/>
      <c r="B4" s="349"/>
      <c r="C4" s="331"/>
      <c r="D4" s="350"/>
      <c r="E4" s="8" t="s">
        <v>50</v>
      </c>
      <c r="F4" s="5" t="s">
        <v>51</v>
      </c>
      <c r="H4" s="18"/>
    </row>
    <row r="5" spans="1:8" ht="18" customHeight="1">
      <c r="A5" s="22" t="s">
        <v>73</v>
      </c>
      <c r="B5" s="95"/>
      <c r="C5" s="253"/>
      <c r="D5" s="254"/>
      <c r="E5" s="254"/>
      <c r="F5" s="255"/>
      <c r="H5" s="18"/>
    </row>
    <row r="6" spans="1:8" ht="18" customHeight="1">
      <c r="A6" s="16" t="s">
        <v>303</v>
      </c>
      <c r="B6" s="101" t="s">
        <v>76</v>
      </c>
      <c r="C6" s="256">
        <v>359611.299</v>
      </c>
      <c r="D6" s="256">
        <v>3031431.27</v>
      </c>
      <c r="E6" s="257">
        <v>-0.3782358305610245</v>
      </c>
      <c r="F6" s="258">
        <v>2.5883070498111493</v>
      </c>
      <c r="H6" s="18"/>
    </row>
    <row r="7" spans="1:8" ht="18" customHeight="1">
      <c r="A7" s="16" t="s">
        <v>182</v>
      </c>
      <c r="B7" s="101" t="s">
        <v>76</v>
      </c>
      <c r="C7" s="256">
        <v>357389.71399999998</v>
      </c>
      <c r="D7" s="256">
        <v>3014704.32</v>
      </c>
      <c r="E7" s="257">
        <v>-0.58924762995678748</v>
      </c>
      <c r="F7" s="258">
        <v>2.7486960006219476</v>
      </c>
      <c r="H7" s="18"/>
    </row>
    <row r="8" spans="1:8" ht="18" customHeight="1">
      <c r="A8" s="16" t="s">
        <v>183</v>
      </c>
      <c r="B8" s="101" t="s">
        <v>76</v>
      </c>
      <c r="C8" s="256">
        <v>2221.585</v>
      </c>
      <c r="D8" s="256">
        <v>16726.95</v>
      </c>
      <c r="E8" s="257">
        <v>51.278995733843573</v>
      </c>
      <c r="F8" s="258">
        <v>-19.936483168278912</v>
      </c>
      <c r="H8" s="18"/>
    </row>
    <row r="9" spans="1:8" ht="18" customHeight="1">
      <c r="A9" s="16" t="s">
        <v>184</v>
      </c>
      <c r="B9" s="90" t="s">
        <v>10</v>
      </c>
      <c r="C9" s="256">
        <v>2183.83</v>
      </c>
      <c r="D9" s="256">
        <v>17005.04</v>
      </c>
      <c r="E9" s="257">
        <v>3.0468182290044723</v>
      </c>
      <c r="F9" s="258">
        <v>0.39828594167525466</v>
      </c>
      <c r="H9" s="18"/>
    </row>
    <row r="10" spans="1:8" ht="18" customHeight="1">
      <c r="A10" s="16" t="s">
        <v>74</v>
      </c>
      <c r="B10" s="90" t="s">
        <v>10</v>
      </c>
      <c r="C10" s="256">
        <v>2167.5300000000002</v>
      </c>
      <c r="D10" s="256">
        <v>16879.490000000002</v>
      </c>
      <c r="E10" s="257">
        <v>2.8303453249014581</v>
      </c>
      <c r="F10" s="258">
        <v>0.68098908938213754</v>
      </c>
      <c r="H10" s="18"/>
    </row>
    <row r="11" spans="1:8" ht="18" customHeight="1">
      <c r="A11" s="16" t="s">
        <v>75</v>
      </c>
      <c r="B11" s="90" t="s">
        <v>10</v>
      </c>
      <c r="C11" s="256">
        <v>16.3</v>
      </c>
      <c r="D11" s="256">
        <v>125.55</v>
      </c>
      <c r="E11" s="257">
        <v>43.107989464442511</v>
      </c>
      <c r="F11" s="258">
        <v>-27.115987460815049</v>
      </c>
      <c r="H11" s="18"/>
    </row>
    <row r="12" spans="1:8" ht="18" customHeight="1">
      <c r="A12" s="16" t="s">
        <v>185</v>
      </c>
      <c r="B12" s="90" t="s">
        <v>76</v>
      </c>
      <c r="C12" s="256">
        <v>356579.11</v>
      </c>
      <c r="D12" s="256">
        <v>3005761.76</v>
      </c>
      <c r="E12" s="257">
        <v>-0.31170492459395405</v>
      </c>
      <c r="F12" s="258">
        <v>2.7203716708045818</v>
      </c>
      <c r="H12" s="18"/>
    </row>
    <row r="13" spans="1:8" ht="18" customHeight="1">
      <c r="A13" s="16" t="s">
        <v>77</v>
      </c>
      <c r="B13" s="90" t="s">
        <v>76</v>
      </c>
      <c r="C13" s="256">
        <v>354747.55</v>
      </c>
      <c r="D13" s="256">
        <v>2991084.48</v>
      </c>
      <c r="E13" s="257">
        <v>-0.46616387352732147</v>
      </c>
      <c r="F13" s="258">
        <v>2.9052648892487838</v>
      </c>
      <c r="H13" s="18"/>
    </row>
    <row r="14" spans="1:8" ht="18" customHeight="1">
      <c r="A14" s="16" t="s">
        <v>75</v>
      </c>
      <c r="B14" s="90" t="s">
        <v>76</v>
      </c>
      <c r="C14" s="256">
        <v>1831.56</v>
      </c>
      <c r="D14" s="256">
        <v>14677.28</v>
      </c>
      <c r="E14" s="257">
        <v>42.527197173672846</v>
      </c>
      <c r="F14" s="258">
        <v>-24.81067271571375</v>
      </c>
      <c r="H14" s="18"/>
    </row>
    <row r="15" spans="1:8" ht="18" customHeight="1">
      <c r="A15" s="16" t="s">
        <v>186</v>
      </c>
      <c r="B15" s="90" t="s">
        <v>9</v>
      </c>
      <c r="C15" s="256">
        <v>690.12</v>
      </c>
      <c r="D15" s="256">
        <v>6903.35</v>
      </c>
      <c r="E15" s="257">
        <v>-18.570872320090615</v>
      </c>
      <c r="F15" s="258">
        <v>-14.108166215849693</v>
      </c>
      <c r="H15" s="18"/>
    </row>
    <row r="16" spans="1:8" ht="18" customHeight="1">
      <c r="A16" s="16" t="s">
        <v>74</v>
      </c>
      <c r="B16" s="90" t="s">
        <v>9</v>
      </c>
      <c r="C16" s="256">
        <v>656.2</v>
      </c>
      <c r="D16" s="256">
        <v>6725.12</v>
      </c>
      <c r="E16" s="257">
        <v>-21.01874029584873</v>
      </c>
      <c r="F16" s="258">
        <v>-14.702383217279916</v>
      </c>
      <c r="H16" s="18"/>
    </row>
    <row r="17" spans="1:8" ht="18" customHeight="1">
      <c r="A17" s="16" t="s">
        <v>78</v>
      </c>
      <c r="B17" s="90" t="s">
        <v>9</v>
      </c>
      <c r="C17" s="256">
        <v>33.92</v>
      </c>
      <c r="D17" s="256">
        <v>178.23</v>
      </c>
      <c r="E17" s="257">
        <v>103.35731414868107</v>
      </c>
      <c r="F17" s="258">
        <v>16.520658995815893</v>
      </c>
      <c r="H17" s="18"/>
    </row>
    <row r="18" spans="1:8" ht="18" customHeight="1">
      <c r="A18" s="16" t="s">
        <v>187</v>
      </c>
      <c r="B18" s="90" t="s">
        <v>79</v>
      </c>
      <c r="C18" s="256">
        <v>27201.69</v>
      </c>
      <c r="D18" s="256">
        <v>240297.74</v>
      </c>
      <c r="E18" s="257">
        <v>-13.254440171924116</v>
      </c>
      <c r="F18" s="258">
        <v>-13.223137839679282</v>
      </c>
      <c r="H18" s="18"/>
    </row>
    <row r="19" spans="1:8" ht="18" customHeight="1">
      <c r="A19" s="16" t="s">
        <v>80</v>
      </c>
      <c r="B19" s="90" t="s">
        <v>79</v>
      </c>
      <c r="C19" s="256">
        <v>26421.64</v>
      </c>
      <c r="D19" s="256">
        <v>236198.39999999999</v>
      </c>
      <c r="E19" s="257">
        <v>-14.744344096541369</v>
      </c>
      <c r="F19" s="258">
        <v>-13.850029246325988</v>
      </c>
      <c r="G19" s="32"/>
      <c r="H19" s="18"/>
    </row>
    <row r="20" spans="1:8" ht="18" customHeight="1">
      <c r="A20" s="16" t="s">
        <v>81</v>
      </c>
      <c r="B20" s="90" t="s">
        <v>79</v>
      </c>
      <c r="C20" s="256">
        <v>780.05</v>
      </c>
      <c r="D20" s="256">
        <v>4099.34</v>
      </c>
      <c r="E20" s="257">
        <v>112.57664531952582</v>
      </c>
      <c r="F20" s="258">
        <v>49.428798471935664</v>
      </c>
    </row>
    <row r="21" spans="1:8" ht="18" customHeight="1">
      <c r="A21" s="179" t="s">
        <v>308</v>
      </c>
      <c r="B21" s="90"/>
      <c r="C21" s="226"/>
      <c r="D21" s="226"/>
      <c r="E21" s="257"/>
      <c r="F21" s="258"/>
      <c r="G21" s="33"/>
    </row>
    <row r="22" spans="1:8" ht="18" customHeight="1">
      <c r="A22" s="179" t="s">
        <v>310</v>
      </c>
      <c r="B22" s="225" t="s">
        <v>315</v>
      </c>
      <c r="C22" s="257">
        <v>50.25</v>
      </c>
      <c r="D22" s="257">
        <v>392.46</v>
      </c>
      <c r="E22" s="257">
        <v>6.2</v>
      </c>
      <c r="F22" s="258">
        <v>-2.2000000000000002</v>
      </c>
      <c r="G22" s="33"/>
    </row>
    <row r="23" spans="1:8" ht="18" customHeight="1">
      <c r="A23" s="276" t="s">
        <v>309</v>
      </c>
      <c r="B23" s="90" t="s">
        <v>9</v>
      </c>
      <c r="C23" s="257">
        <v>43.7</v>
      </c>
      <c r="D23" s="257">
        <v>437.05889999999999</v>
      </c>
      <c r="E23" s="257">
        <v>-3.1042128603104118</v>
      </c>
      <c r="F23" s="258">
        <v>9.5111250313204607</v>
      </c>
      <c r="G23" s="33"/>
    </row>
    <row r="24" spans="1:8" ht="18" customHeight="1">
      <c r="A24" s="179" t="s">
        <v>312</v>
      </c>
      <c r="B24" s="90" t="s">
        <v>9</v>
      </c>
      <c r="C24" s="257">
        <v>27.487400000000001</v>
      </c>
      <c r="D24" s="257">
        <v>253.83799999999999</v>
      </c>
      <c r="E24" s="257">
        <v>3.7260377358490473</v>
      </c>
      <c r="F24" s="258">
        <v>12.367419212040716</v>
      </c>
      <c r="G24" s="33"/>
    </row>
    <row r="25" spans="1:8" ht="18" customHeight="1">
      <c r="A25" s="16" t="s">
        <v>82</v>
      </c>
      <c r="B25" s="90"/>
      <c r="C25" s="256"/>
      <c r="D25" s="256"/>
      <c r="E25" s="257"/>
      <c r="F25" s="258"/>
    </row>
    <row r="26" spans="1:8" ht="18" customHeight="1">
      <c r="A26" s="16" t="s">
        <v>11</v>
      </c>
      <c r="B26" s="90" t="s">
        <v>29</v>
      </c>
      <c r="C26" s="256">
        <v>44944.92</v>
      </c>
      <c r="D26" s="256">
        <v>397776.68000000005</v>
      </c>
      <c r="E26" s="257">
        <v>16.489999999999998</v>
      </c>
      <c r="F26" s="258">
        <v>18.22</v>
      </c>
    </row>
    <row r="27" spans="1:8" ht="18" customHeight="1">
      <c r="A27" s="24" t="s">
        <v>106</v>
      </c>
      <c r="B27" s="90" t="s">
        <v>29</v>
      </c>
      <c r="C27" s="256">
        <v>4837.22</v>
      </c>
      <c r="D27" s="256">
        <v>53786.16</v>
      </c>
      <c r="E27" s="257">
        <v>-11.74</v>
      </c>
      <c r="F27" s="258">
        <v>0.8</v>
      </c>
    </row>
    <row r="28" spans="1:8" ht="18" customHeight="1">
      <c r="A28" s="17" t="s">
        <v>83</v>
      </c>
      <c r="B28" s="91" t="s">
        <v>29</v>
      </c>
      <c r="C28" s="259">
        <v>40107.699999999997</v>
      </c>
      <c r="D28" s="259">
        <v>343990.52</v>
      </c>
      <c r="E28" s="260">
        <v>21.17</v>
      </c>
      <c r="F28" s="261">
        <v>21.5</v>
      </c>
    </row>
    <row r="29" spans="1:8" ht="41.25" customHeight="1">
      <c r="A29" s="342" t="s">
        <v>292</v>
      </c>
      <c r="B29" s="343"/>
      <c r="C29" s="344"/>
      <c r="D29" s="345"/>
      <c r="E29" s="345"/>
      <c r="F29" s="345"/>
    </row>
    <row r="30" spans="1:8" s="6" customFormat="1" ht="19.5" customHeight="1">
      <c r="A30" s="34"/>
      <c r="B30" s="96"/>
      <c r="C30" s="97"/>
      <c r="D30" s="23"/>
      <c r="E30" s="23"/>
      <c r="F30" s="23"/>
      <c r="H30" s="23"/>
    </row>
    <row r="31" spans="1:8" s="6" customFormat="1">
      <c r="C31" s="47"/>
      <c r="D31" s="47"/>
      <c r="H31" s="47"/>
    </row>
    <row r="32" spans="1:8">
      <c r="C32" s="35"/>
      <c r="D32" s="35"/>
      <c r="H32" s="35"/>
    </row>
  </sheetData>
  <mergeCells count="7">
    <mergeCell ref="A29:F29"/>
    <mergeCell ref="E3:F3"/>
    <mergeCell ref="A1:F1"/>
    <mergeCell ref="B3:B4"/>
    <mergeCell ref="C3:C4"/>
    <mergeCell ref="D3:D4"/>
    <mergeCell ref="A3:A4"/>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6" tint="-0.249977111117893"/>
  </sheetPr>
  <dimension ref="A1:H32"/>
  <sheetViews>
    <sheetView zoomScale="90" zoomScaleNormal="90" zoomScaleSheetLayoutView="100" workbookViewId="0">
      <selection activeCell="B7" sqref="B7:C7"/>
    </sheetView>
  </sheetViews>
  <sheetFormatPr defaultRowHeight="14.25"/>
  <cols>
    <col min="1" max="1" width="39.625" style="1" customWidth="1"/>
    <col min="2" max="2" width="11.875" style="1" customWidth="1"/>
    <col min="3" max="3" width="12.625" style="1" customWidth="1"/>
    <col min="4" max="6" width="9" style="1"/>
    <col min="7" max="7" width="9.75" style="1" customWidth="1"/>
    <col min="8" max="8" width="8.375" style="1" hidden="1" customWidth="1"/>
    <col min="9" max="16384" width="9" style="1"/>
  </cols>
  <sheetData>
    <row r="1" spans="1:8" ht="34.5" customHeight="1">
      <c r="A1" s="311" t="s">
        <v>84</v>
      </c>
      <c r="B1" s="311"/>
      <c r="C1" s="311"/>
    </row>
    <row r="2" spans="1:8" ht="9.75" customHeight="1">
      <c r="A2" s="25"/>
      <c r="B2" s="25"/>
      <c r="C2" s="25"/>
    </row>
    <row r="3" spans="1:8" ht="28.5" customHeight="1">
      <c r="A3" s="29"/>
      <c r="B3" s="182" t="s">
        <v>329</v>
      </c>
      <c r="C3" s="127" t="s">
        <v>247</v>
      </c>
      <c r="F3" s="18"/>
      <c r="G3" s="18"/>
    </row>
    <row r="4" spans="1:8" ht="29.25" customHeight="1">
      <c r="A4" s="106" t="s">
        <v>205</v>
      </c>
      <c r="B4" s="184">
        <v>269</v>
      </c>
      <c r="C4" s="204">
        <v>50.279329608938554</v>
      </c>
      <c r="F4" s="18"/>
      <c r="G4" s="18"/>
    </row>
    <row r="5" spans="1:8" ht="29.25" customHeight="1">
      <c r="A5" s="107" t="s">
        <v>206</v>
      </c>
      <c r="B5" s="203">
        <v>9368828.5</v>
      </c>
      <c r="C5" s="198">
        <v>13.51546204249836</v>
      </c>
      <c r="F5" s="18"/>
      <c r="G5" s="18"/>
      <c r="H5" s="18"/>
    </row>
    <row r="6" spans="1:8" ht="29.25" customHeight="1">
      <c r="A6" s="107" t="s">
        <v>207</v>
      </c>
      <c r="B6" s="203">
        <v>8458140</v>
      </c>
      <c r="C6" s="198">
        <v>13.985794489332214</v>
      </c>
      <c r="F6" s="18"/>
      <c r="G6" s="18"/>
      <c r="H6" s="18"/>
    </row>
    <row r="7" spans="1:8" ht="29.25" customHeight="1">
      <c r="A7" s="165" t="s">
        <v>290</v>
      </c>
      <c r="B7" s="203">
        <v>2936364.6</v>
      </c>
      <c r="C7" s="198">
        <v>13.990897621593401</v>
      </c>
      <c r="F7" s="18"/>
      <c r="G7" s="18"/>
      <c r="H7" s="18"/>
    </row>
    <row r="8" spans="1:8" ht="29.25" customHeight="1">
      <c r="A8" s="107" t="s">
        <v>208</v>
      </c>
      <c r="B8" s="203">
        <v>10482</v>
      </c>
      <c r="C8" s="198">
        <v>4.9564433763892968</v>
      </c>
      <c r="F8" s="18"/>
      <c r="G8" s="18"/>
      <c r="H8" s="18"/>
    </row>
    <row r="9" spans="1:8" ht="29.25" customHeight="1">
      <c r="A9" s="169" t="s">
        <v>301</v>
      </c>
      <c r="B9" s="203">
        <v>3085</v>
      </c>
      <c r="C9" s="198">
        <v>-6.3</v>
      </c>
      <c r="F9" s="18"/>
      <c r="G9" s="18"/>
      <c r="H9" s="18"/>
    </row>
    <row r="10" spans="1:8" ht="29.25" customHeight="1">
      <c r="A10" s="107" t="s">
        <v>209</v>
      </c>
      <c r="B10" s="203">
        <v>795</v>
      </c>
      <c r="C10" s="198">
        <v>29.268292682926834</v>
      </c>
      <c r="F10" s="18"/>
      <c r="G10" s="18"/>
      <c r="H10" s="18"/>
    </row>
    <row r="11" spans="1:8" ht="29.25" customHeight="1">
      <c r="A11" s="107" t="s">
        <v>210</v>
      </c>
      <c r="B11" s="203">
        <v>495</v>
      </c>
      <c r="C11" s="198">
        <v>32.000000000000007</v>
      </c>
      <c r="F11" s="18"/>
      <c r="G11" s="18"/>
      <c r="H11" s="18"/>
    </row>
    <row r="12" spans="1:8" ht="29.25" customHeight="1">
      <c r="A12" s="107" t="s">
        <v>211</v>
      </c>
      <c r="B12" s="203">
        <v>501</v>
      </c>
      <c r="C12" s="198">
        <v>24.009900990099009</v>
      </c>
      <c r="F12" s="18"/>
      <c r="G12" s="18"/>
      <c r="H12" s="18"/>
    </row>
    <row r="13" spans="1:8" ht="29.25" customHeight="1">
      <c r="A13" s="167" t="s">
        <v>299</v>
      </c>
      <c r="B13" s="203">
        <v>9461684.0999999996</v>
      </c>
      <c r="C13" s="198">
        <v>13.794740268063022</v>
      </c>
      <c r="F13" s="18"/>
      <c r="G13" s="18"/>
      <c r="H13" s="18"/>
    </row>
    <row r="14" spans="1:8" ht="29.25" customHeight="1">
      <c r="A14" s="107" t="s">
        <v>212</v>
      </c>
      <c r="B14" s="203">
        <v>8433015.4000000004</v>
      </c>
      <c r="C14" s="198">
        <v>11.902933982617746</v>
      </c>
      <c r="F14" s="18"/>
      <c r="G14" s="18"/>
      <c r="H14" s="18"/>
    </row>
    <row r="15" spans="1:8" ht="29.25" customHeight="1">
      <c r="A15" s="159" t="s">
        <v>281</v>
      </c>
      <c r="B15" s="203">
        <v>1180855</v>
      </c>
      <c r="C15" s="198">
        <v>14.022755209143023</v>
      </c>
      <c r="F15" s="18"/>
      <c r="G15" s="18"/>
      <c r="H15" s="18"/>
    </row>
    <row r="16" spans="1:8" ht="29.25" customHeight="1">
      <c r="A16" s="168" t="s">
        <v>300</v>
      </c>
      <c r="B16" s="203">
        <v>572378.9</v>
      </c>
      <c r="C16" s="198">
        <v>34.013061838397341</v>
      </c>
      <c r="F16" s="18"/>
      <c r="G16" s="18"/>
      <c r="H16" s="18"/>
    </row>
    <row r="17" spans="1:8" ht="29.25" customHeight="1">
      <c r="A17" s="107" t="s">
        <v>213</v>
      </c>
      <c r="B17" s="203">
        <v>371787.2</v>
      </c>
      <c r="C17" s="198">
        <v>12.294190704934582</v>
      </c>
      <c r="F17" s="18"/>
      <c r="G17" s="18"/>
      <c r="H17" s="18"/>
    </row>
    <row r="18" spans="1:8" ht="18.75" customHeight="1">
      <c r="A18" s="351" t="s">
        <v>204</v>
      </c>
      <c r="B18" s="352"/>
      <c r="C18" s="352"/>
      <c r="F18" s="18"/>
      <c r="G18" s="18"/>
      <c r="H18" s="18"/>
    </row>
    <row r="19" spans="1:8" ht="18" customHeight="1">
      <c r="B19" s="88"/>
      <c r="C19" s="88"/>
    </row>
    <row r="20" spans="1:8" ht="18" customHeight="1">
      <c r="B20" s="88"/>
      <c r="C20" s="88"/>
    </row>
    <row r="21" spans="1:8" ht="18" customHeight="1">
      <c r="B21" s="88"/>
      <c r="C21" s="88"/>
    </row>
    <row r="22" spans="1:8" ht="18" customHeight="1">
      <c r="B22" s="88"/>
      <c r="C22" s="88"/>
    </row>
    <row r="23" spans="1:8" ht="18" customHeight="1">
      <c r="B23" s="88"/>
      <c r="C23" s="88"/>
    </row>
    <row r="24" spans="1:8" ht="18" customHeight="1">
      <c r="B24" s="88"/>
      <c r="C24" s="88"/>
    </row>
    <row r="25" spans="1:8" ht="18" customHeight="1">
      <c r="B25" s="88"/>
      <c r="C25" s="88"/>
    </row>
    <row r="26" spans="1:8" ht="18" customHeight="1">
      <c r="B26" s="88"/>
      <c r="C26" s="88"/>
    </row>
    <row r="27" spans="1:8" ht="18" customHeight="1">
      <c r="B27" s="88"/>
      <c r="C27" s="88"/>
    </row>
    <row r="28" spans="1:8" ht="18" customHeight="1">
      <c r="B28" s="88"/>
      <c r="C28" s="88"/>
    </row>
    <row r="29" spans="1:8" ht="18" customHeight="1">
      <c r="B29" s="88"/>
      <c r="C29" s="88"/>
    </row>
    <row r="30" spans="1:8" ht="18" customHeight="1"/>
    <row r="31" spans="1:8" ht="18" customHeight="1"/>
    <row r="32" spans="1:8" ht="18" customHeight="1"/>
  </sheetData>
  <mergeCells count="2">
    <mergeCell ref="A1:C1"/>
    <mergeCell ref="A18:C18"/>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6" tint="-0.249977111117893"/>
  </sheetPr>
  <dimension ref="A1:F32"/>
  <sheetViews>
    <sheetView zoomScale="90" zoomScaleNormal="80" zoomScaleSheetLayoutView="100" workbookViewId="0">
      <selection activeCell="E15" sqref="E15"/>
    </sheetView>
  </sheetViews>
  <sheetFormatPr defaultRowHeight="14.25"/>
  <cols>
    <col min="1" max="1" width="33.875" style="1" customWidth="1"/>
    <col min="2" max="2" width="17.625" style="1" customWidth="1"/>
    <col min="3" max="3" width="16.625" style="1" customWidth="1"/>
    <col min="4" max="4" width="10.5" style="1" customWidth="1"/>
    <col min="5" max="5" width="9.75" style="1" customWidth="1"/>
    <col min="6" max="6" width="8.375" style="1" hidden="1" customWidth="1"/>
    <col min="7" max="16384" width="9" style="1"/>
  </cols>
  <sheetData>
    <row r="1" spans="1:5" ht="24.75" customHeight="1">
      <c r="A1" s="311" t="s">
        <v>105</v>
      </c>
      <c r="B1" s="311"/>
      <c r="C1" s="311"/>
    </row>
    <row r="2" spans="1:5" s="20" customFormat="1" ht="13.5" customHeight="1">
      <c r="A2" s="323" t="s">
        <v>85</v>
      </c>
      <c r="B2" s="323"/>
      <c r="C2" s="323"/>
    </row>
    <row r="3" spans="1:5" s="20" customFormat="1" ht="18" customHeight="1">
      <c r="A3" s="28"/>
      <c r="B3" s="354" t="s">
        <v>329</v>
      </c>
      <c r="C3" s="354" t="s">
        <v>245</v>
      </c>
      <c r="E3" s="86"/>
    </row>
    <row r="4" spans="1:5" s="20" customFormat="1" ht="18" customHeight="1">
      <c r="A4" s="13"/>
      <c r="B4" s="355"/>
      <c r="C4" s="355"/>
      <c r="E4" s="86"/>
    </row>
    <row r="5" spans="1:5" s="20" customFormat="1" ht="18" customHeight="1">
      <c r="A5" s="16" t="s">
        <v>253</v>
      </c>
      <c r="B5" s="262">
        <v>15516505.486</v>
      </c>
      <c r="C5" s="263">
        <v>18.697629597738597</v>
      </c>
      <c r="E5" s="86"/>
    </row>
    <row r="6" spans="1:5" s="20" customFormat="1" ht="18" customHeight="1">
      <c r="A6" s="16" t="s">
        <v>131</v>
      </c>
      <c r="B6" s="264" t="s">
        <v>316</v>
      </c>
      <c r="C6" s="265"/>
      <c r="E6" s="86"/>
    </row>
    <row r="7" spans="1:5" s="20" customFormat="1" ht="18" customHeight="1">
      <c r="A7" s="16" t="s">
        <v>100</v>
      </c>
      <c r="B7" s="264">
        <v>3595209</v>
      </c>
      <c r="C7" s="265">
        <v>16.421391794307169</v>
      </c>
      <c r="E7" s="86"/>
    </row>
    <row r="8" spans="1:5" s="20" customFormat="1" ht="18" customHeight="1">
      <c r="A8" s="16" t="s">
        <v>101</v>
      </c>
      <c r="B8" s="264">
        <v>11921296.486</v>
      </c>
      <c r="C8" s="265">
        <v>19.401667254929691</v>
      </c>
      <c r="E8" s="86"/>
    </row>
    <row r="9" spans="1:5" s="20" customFormat="1" ht="18" customHeight="1">
      <c r="A9" s="16" t="s">
        <v>132</v>
      </c>
      <c r="B9" s="264" t="s">
        <v>316</v>
      </c>
      <c r="C9" s="265"/>
      <c r="E9" s="86"/>
    </row>
    <row r="10" spans="1:5" s="20" customFormat="1" ht="18" customHeight="1">
      <c r="A10" s="16" t="s">
        <v>133</v>
      </c>
      <c r="B10" s="264">
        <v>68742</v>
      </c>
      <c r="C10" s="265">
        <v>-22.89089053158196</v>
      </c>
      <c r="E10" s="86"/>
    </row>
    <row r="11" spans="1:5" s="20" customFormat="1" ht="18" customHeight="1">
      <c r="A11" s="16" t="s">
        <v>134</v>
      </c>
      <c r="B11" s="264">
        <v>15447763.486</v>
      </c>
      <c r="C11" s="265">
        <v>18.983197879527978</v>
      </c>
      <c r="E11" s="86"/>
    </row>
    <row r="12" spans="1:5" s="20" customFormat="1" ht="18" customHeight="1">
      <c r="A12" s="16" t="s">
        <v>135</v>
      </c>
      <c r="B12" s="264" t="s">
        <v>316</v>
      </c>
      <c r="C12" s="265"/>
      <c r="E12" s="86"/>
    </row>
    <row r="13" spans="1:5" s="20" customFormat="1" ht="18" customHeight="1">
      <c r="A13" s="16" t="s">
        <v>136</v>
      </c>
      <c r="B13" s="264">
        <v>1133378</v>
      </c>
      <c r="C13" s="265">
        <v>21.100072443482333</v>
      </c>
      <c r="E13" s="86"/>
    </row>
    <row r="14" spans="1:5" s="20" customFormat="1" ht="18" customHeight="1">
      <c r="A14" s="16" t="s">
        <v>137</v>
      </c>
      <c r="B14" s="264">
        <v>6018341</v>
      </c>
      <c r="C14" s="265">
        <v>8.938614632027182</v>
      </c>
      <c r="E14" s="86"/>
    </row>
    <row r="15" spans="1:5" s="20" customFormat="1" ht="18" customHeight="1">
      <c r="A15" s="16" t="s">
        <v>138</v>
      </c>
      <c r="B15" s="264">
        <v>8364786.4859999996</v>
      </c>
      <c r="C15" s="265">
        <v>26.511679012394211</v>
      </c>
      <c r="E15" s="86"/>
    </row>
    <row r="16" spans="1:5" s="20" customFormat="1" ht="18" customHeight="1">
      <c r="A16" s="16" t="s">
        <v>139</v>
      </c>
      <c r="B16" s="264" t="s">
        <v>316</v>
      </c>
      <c r="C16" s="265"/>
      <c r="E16" s="86"/>
    </row>
    <row r="17" spans="1:5" s="20" customFormat="1" ht="18" customHeight="1">
      <c r="A17" s="16" t="s">
        <v>196</v>
      </c>
      <c r="B17" s="264">
        <v>5780182</v>
      </c>
      <c r="C17" s="265">
        <v>7.3247982478014393</v>
      </c>
      <c r="E17" s="86"/>
    </row>
    <row r="18" spans="1:5" s="20" customFormat="1" ht="18" customHeight="1">
      <c r="A18" s="16" t="s">
        <v>197</v>
      </c>
      <c r="B18" s="266">
        <v>1300480</v>
      </c>
      <c r="C18" s="265">
        <v>39.824982232653838</v>
      </c>
      <c r="E18" s="86"/>
    </row>
    <row r="19" spans="1:5" s="20" customFormat="1" ht="18" customHeight="1">
      <c r="A19" s="16" t="s">
        <v>198</v>
      </c>
      <c r="B19" s="264">
        <v>1168851</v>
      </c>
      <c r="C19" s="265">
        <v>54.690744502749453</v>
      </c>
    </row>
    <row r="20" spans="1:5" ht="18" customHeight="1">
      <c r="A20" s="16" t="s">
        <v>199</v>
      </c>
      <c r="B20" s="264">
        <v>4554291</v>
      </c>
      <c r="C20" s="265">
        <v>32.490431130760044</v>
      </c>
    </row>
    <row r="21" spans="1:5" ht="18" customHeight="1">
      <c r="A21" s="16" t="s">
        <v>200</v>
      </c>
      <c r="B21" s="264">
        <v>1232251</v>
      </c>
      <c r="C21" s="265">
        <v>27.424106584271499</v>
      </c>
    </row>
    <row r="22" spans="1:5" ht="18" customHeight="1">
      <c r="A22" s="16" t="s">
        <v>140</v>
      </c>
      <c r="B22" s="264">
        <v>4608037</v>
      </c>
      <c r="C22" s="265">
        <v>14.714021336437483</v>
      </c>
    </row>
    <row r="23" spans="1:5" ht="18" customHeight="1">
      <c r="A23" s="145" t="s">
        <v>258</v>
      </c>
      <c r="B23" s="264">
        <v>3277175</v>
      </c>
      <c r="C23" s="265">
        <v>25.534315924309567</v>
      </c>
    </row>
    <row r="24" spans="1:5" ht="18" customHeight="1">
      <c r="A24" s="16" t="s">
        <v>201</v>
      </c>
      <c r="B24" s="264">
        <v>1318485</v>
      </c>
      <c r="C24" s="265">
        <v>19.721545492434814</v>
      </c>
    </row>
    <row r="25" spans="1:5" ht="18" customHeight="1">
      <c r="A25" s="16" t="s">
        <v>141</v>
      </c>
      <c r="B25" s="264"/>
      <c r="C25" s="265"/>
    </row>
    <row r="26" spans="1:5" ht="18" customHeight="1">
      <c r="A26" s="16" t="s">
        <v>142</v>
      </c>
      <c r="B26" s="264">
        <v>3192</v>
      </c>
      <c r="C26" s="265">
        <v>12.513218188227</v>
      </c>
    </row>
    <row r="27" spans="1:5" ht="18" customHeight="1">
      <c r="A27" s="16" t="s">
        <v>143</v>
      </c>
      <c r="B27" s="264">
        <v>2444</v>
      </c>
      <c r="C27" s="265">
        <v>13.67441860465118</v>
      </c>
    </row>
    <row r="28" spans="1:5" ht="18" customHeight="1">
      <c r="A28" s="16" t="s">
        <v>202</v>
      </c>
      <c r="B28" s="264">
        <v>1220</v>
      </c>
      <c r="C28" s="265">
        <v>10.407239819004531</v>
      </c>
    </row>
    <row r="29" spans="1:5" ht="18" customHeight="1">
      <c r="A29" s="142" t="s">
        <v>256</v>
      </c>
      <c r="B29" s="264">
        <v>1840</v>
      </c>
      <c r="C29" s="265">
        <v>30.77469793887704</v>
      </c>
    </row>
    <row r="30" spans="1:5" ht="18" customHeight="1">
      <c r="A30" s="143" t="s">
        <v>257</v>
      </c>
      <c r="B30" s="267">
        <v>11415602</v>
      </c>
      <c r="C30" s="268">
        <v>26.214098460379759</v>
      </c>
    </row>
    <row r="31" spans="1:5" ht="66" customHeight="1">
      <c r="A31" s="353"/>
      <c r="B31" s="353"/>
      <c r="C31" s="353"/>
    </row>
    <row r="32" spans="1:5" ht="35.25" customHeight="1"/>
  </sheetData>
  <mergeCells count="5">
    <mergeCell ref="A31:C31"/>
    <mergeCell ref="A1:C1"/>
    <mergeCell ref="A2:C2"/>
    <mergeCell ref="B3:B4"/>
    <mergeCell ref="C3:C4"/>
  </mergeCells>
  <phoneticPr fontId="83"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6" tint="-0.249977111117893"/>
  </sheetPr>
  <dimension ref="A1:J30"/>
  <sheetViews>
    <sheetView zoomScale="90" zoomScaleNormal="95" zoomScaleSheetLayoutView="100" workbookViewId="0">
      <selection activeCell="F1" sqref="F1:K65536"/>
    </sheetView>
  </sheetViews>
  <sheetFormatPr defaultRowHeight="14.25"/>
  <cols>
    <col min="1" max="1" width="23.875" style="1" customWidth="1"/>
    <col min="2" max="2" width="9.875" style="1" customWidth="1"/>
    <col min="3" max="3" width="10.625" style="1" customWidth="1"/>
    <col min="4" max="4" width="11.5" style="1" customWidth="1"/>
    <col min="5" max="5" width="9.25" style="1" customWidth="1"/>
    <col min="6" max="6" width="11.5" style="1" customWidth="1"/>
    <col min="7" max="7" width="10.125" style="1" customWidth="1"/>
    <col min="8" max="8" width="9.25" style="1" customWidth="1"/>
    <col min="9" max="9" width="9.75" style="1" customWidth="1"/>
    <col min="10" max="10" width="9" style="1" customWidth="1"/>
    <col min="11" max="16384" width="9" style="1"/>
  </cols>
  <sheetData>
    <row r="1" spans="1:10" ht="27" customHeight="1">
      <c r="A1" s="320" t="s">
        <v>86</v>
      </c>
      <c r="B1" s="320"/>
      <c r="C1" s="320"/>
      <c r="D1" s="320"/>
    </row>
    <row r="2" spans="1:10" ht="21" customHeight="1">
      <c r="A2" s="70"/>
      <c r="B2" s="4" t="s">
        <v>87</v>
      </c>
      <c r="C2" s="178" t="s">
        <v>329</v>
      </c>
      <c r="D2" s="50" t="s">
        <v>243</v>
      </c>
    </row>
    <row r="3" spans="1:10" ht="23.25" customHeight="1">
      <c r="A3" s="22" t="s">
        <v>88</v>
      </c>
      <c r="B3" s="26" t="s">
        <v>29</v>
      </c>
      <c r="C3" s="231">
        <v>1318485</v>
      </c>
      <c r="D3" s="269">
        <v>19.7</v>
      </c>
      <c r="F3" s="18"/>
      <c r="G3" s="85"/>
    </row>
    <row r="4" spans="1:10" ht="23.25" customHeight="1">
      <c r="A4" s="16" t="s">
        <v>89</v>
      </c>
      <c r="B4" s="27" t="s">
        <v>29</v>
      </c>
      <c r="C4" s="270">
        <v>888328</v>
      </c>
      <c r="D4" s="271">
        <v>6.7</v>
      </c>
      <c r="F4" s="18"/>
      <c r="G4" s="85"/>
    </row>
    <row r="5" spans="1:10" ht="23.25" customHeight="1">
      <c r="A5" s="16" t="s">
        <v>90</v>
      </c>
      <c r="B5" s="90" t="s">
        <v>29</v>
      </c>
      <c r="C5" s="270">
        <v>13676</v>
      </c>
      <c r="D5" s="271">
        <v>-7.5</v>
      </c>
      <c r="F5" s="18"/>
      <c r="G5" s="85"/>
      <c r="H5" s="18"/>
    </row>
    <row r="6" spans="1:10" ht="23.25" customHeight="1">
      <c r="A6" s="16" t="s">
        <v>91</v>
      </c>
      <c r="B6" s="90" t="s">
        <v>29</v>
      </c>
      <c r="C6" s="270">
        <v>263764</v>
      </c>
      <c r="D6" s="271">
        <v>100</v>
      </c>
      <c r="F6" s="18"/>
      <c r="G6" s="85"/>
      <c r="H6" s="18"/>
    </row>
    <row r="7" spans="1:10" ht="23.25" customHeight="1">
      <c r="A7" s="16" t="s">
        <v>92</v>
      </c>
      <c r="B7" s="90" t="s">
        <v>29</v>
      </c>
      <c r="C7" s="270">
        <v>152717</v>
      </c>
      <c r="D7" s="271">
        <v>24.9</v>
      </c>
      <c r="F7" s="18"/>
      <c r="G7" s="85"/>
      <c r="H7" s="18"/>
    </row>
    <row r="8" spans="1:10" ht="23.25" customHeight="1">
      <c r="A8" s="16" t="s">
        <v>168</v>
      </c>
      <c r="B8" s="90" t="s">
        <v>93</v>
      </c>
      <c r="C8" s="270">
        <v>21895745</v>
      </c>
      <c r="D8" s="271">
        <v>22.9</v>
      </c>
      <c r="F8" s="18"/>
      <c r="G8" s="85"/>
      <c r="H8" s="18"/>
    </row>
    <row r="9" spans="1:10" ht="23.25" customHeight="1">
      <c r="A9" s="24" t="s">
        <v>104</v>
      </c>
      <c r="B9" s="90" t="s">
        <v>93</v>
      </c>
      <c r="C9" s="270">
        <v>4508084</v>
      </c>
      <c r="D9" s="271">
        <v>23.6</v>
      </c>
      <c r="F9" s="18"/>
      <c r="G9" s="85"/>
      <c r="H9" s="18"/>
    </row>
    <row r="10" spans="1:10" ht="23.25" customHeight="1">
      <c r="A10" s="16" t="s">
        <v>169</v>
      </c>
      <c r="B10" s="90" t="s">
        <v>93</v>
      </c>
      <c r="C10" s="270">
        <v>1802143</v>
      </c>
      <c r="D10" s="271">
        <v>1.2</v>
      </c>
      <c r="F10" s="18"/>
      <c r="G10" s="85"/>
      <c r="H10" s="18"/>
    </row>
    <row r="11" spans="1:10" ht="23.25" customHeight="1">
      <c r="A11" s="16" t="s">
        <v>170</v>
      </c>
      <c r="B11" s="90" t="s">
        <v>93</v>
      </c>
      <c r="C11" s="270">
        <v>3019289</v>
      </c>
      <c r="D11" s="271">
        <v>27.1</v>
      </c>
      <c r="F11" s="18"/>
      <c r="G11" s="85"/>
      <c r="H11" s="18"/>
    </row>
    <row r="12" spans="1:10" ht="23.25" customHeight="1">
      <c r="A12" s="17" t="s">
        <v>203</v>
      </c>
      <c r="B12" s="91" t="s">
        <v>29</v>
      </c>
      <c r="C12" s="272">
        <v>1049031</v>
      </c>
      <c r="D12" s="273">
        <v>26.7</v>
      </c>
      <c r="F12" s="18"/>
      <c r="G12" s="85"/>
      <c r="H12" s="18"/>
    </row>
    <row r="13" spans="1:10" ht="15" customHeight="1">
      <c r="A13" s="80"/>
      <c r="B13" s="92"/>
      <c r="C13" s="93"/>
      <c r="D13" s="81"/>
      <c r="H13" s="18"/>
      <c r="I13" s="18"/>
      <c r="J13" s="18"/>
    </row>
    <row r="14" spans="1:10" ht="23.25" customHeight="1">
      <c r="A14" s="320" t="s">
        <v>188</v>
      </c>
      <c r="B14" s="356"/>
      <c r="C14" s="356"/>
      <c r="D14" s="320"/>
      <c r="H14" s="18"/>
      <c r="I14" s="18"/>
      <c r="J14" s="18"/>
    </row>
    <row r="15" spans="1:10" ht="23.25" customHeight="1">
      <c r="A15" s="3"/>
      <c r="B15" s="94" t="s">
        <v>87</v>
      </c>
      <c r="C15" s="183" t="s">
        <v>329</v>
      </c>
      <c r="D15" s="50" t="s">
        <v>244</v>
      </c>
      <c r="H15" s="18"/>
      <c r="I15" s="18"/>
      <c r="J15" s="18"/>
    </row>
    <row r="16" spans="1:10" ht="25.5" customHeight="1">
      <c r="A16" s="22" t="s">
        <v>189</v>
      </c>
      <c r="B16" s="172" t="s">
        <v>304</v>
      </c>
      <c r="C16" s="197">
        <v>285.2</v>
      </c>
      <c r="D16" s="198">
        <v>5.2</v>
      </c>
      <c r="F16" s="129"/>
      <c r="H16" s="18"/>
      <c r="I16" s="18"/>
      <c r="J16" s="18"/>
    </row>
    <row r="17" spans="1:10" ht="21" customHeight="1">
      <c r="A17" s="82" t="s">
        <v>190</v>
      </c>
      <c r="B17" s="173" t="s">
        <v>304</v>
      </c>
      <c r="C17" s="197">
        <v>144.05000000000001</v>
      </c>
      <c r="D17" s="198">
        <v>7.9</v>
      </c>
      <c r="F17" s="129"/>
      <c r="H17" s="18"/>
      <c r="I17" s="18"/>
      <c r="J17" s="18"/>
    </row>
    <row r="18" spans="1:10" ht="25.5" customHeight="1">
      <c r="A18" s="82" t="s">
        <v>191</v>
      </c>
      <c r="B18" s="173" t="s">
        <v>304</v>
      </c>
      <c r="C18" s="197">
        <v>80.27</v>
      </c>
      <c r="D18" s="198">
        <v>20.9</v>
      </c>
      <c r="F18" s="129"/>
      <c r="H18" s="18"/>
      <c r="I18" s="18"/>
      <c r="J18" s="18"/>
    </row>
    <row r="19" spans="1:10" ht="25.5" customHeight="1">
      <c r="A19" s="82" t="s">
        <v>192</v>
      </c>
      <c r="B19" s="174" t="s">
        <v>305</v>
      </c>
      <c r="C19" s="197">
        <v>1017.05</v>
      </c>
      <c r="D19" s="198">
        <v>0.6</v>
      </c>
      <c r="F19" s="129"/>
      <c r="H19" s="18"/>
      <c r="I19" s="18"/>
      <c r="J19" s="18"/>
    </row>
    <row r="20" spans="1:10" ht="25.5" customHeight="1">
      <c r="A20" s="2" t="s">
        <v>193</v>
      </c>
      <c r="B20" s="175" t="s">
        <v>305</v>
      </c>
      <c r="C20" s="206">
        <v>509.72</v>
      </c>
      <c r="D20" s="205">
        <v>34.200000000000003</v>
      </c>
      <c r="F20" s="129"/>
    </row>
    <row r="21" spans="1:10" ht="16.5" customHeight="1">
      <c r="A21" s="357" t="s">
        <v>195</v>
      </c>
      <c r="B21" s="357"/>
      <c r="C21" s="358"/>
    </row>
    <row r="22" spans="1:10" ht="18" customHeight="1">
      <c r="B22" s="88"/>
      <c r="C22" s="88"/>
    </row>
    <row r="23" spans="1:10">
      <c r="B23" s="88"/>
      <c r="C23" s="88"/>
    </row>
    <row r="24" spans="1:10">
      <c r="B24" s="88"/>
      <c r="C24" s="88"/>
    </row>
    <row r="25" spans="1:10">
      <c r="B25" s="88"/>
      <c r="C25" s="88"/>
    </row>
    <row r="26" spans="1:10">
      <c r="B26" s="88"/>
      <c r="C26" s="88"/>
    </row>
    <row r="27" spans="1:10">
      <c r="B27" s="88"/>
      <c r="C27" s="88"/>
    </row>
    <row r="28" spans="1:10">
      <c r="B28" s="88"/>
      <c r="C28" s="88"/>
    </row>
    <row r="29" spans="1:10">
      <c r="B29" s="88"/>
      <c r="C29" s="88"/>
    </row>
    <row r="30" spans="1:10">
      <c r="B30" s="88"/>
      <c r="C30" s="88"/>
    </row>
  </sheetData>
  <mergeCells count="3">
    <mergeCell ref="A1:D1"/>
    <mergeCell ref="A14:D14"/>
    <mergeCell ref="A21:C21"/>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6" tint="-0.249977111117893"/>
  </sheetPr>
  <dimension ref="A1:I19"/>
  <sheetViews>
    <sheetView tabSelected="1" zoomScale="90" zoomScaleNormal="100" zoomScaleSheetLayoutView="100" workbookViewId="0">
      <selection activeCell="C19" sqref="C19"/>
    </sheetView>
  </sheetViews>
  <sheetFormatPr defaultRowHeight="14.25"/>
  <cols>
    <col min="1" max="1" width="12.875" style="1" customWidth="1"/>
    <col min="2" max="2" width="10.375" style="1" customWidth="1"/>
    <col min="3" max="3" width="9.125" style="1" customWidth="1"/>
    <col min="4" max="4" width="10.5" style="1" customWidth="1"/>
    <col min="5" max="5" width="9" style="1"/>
    <col min="6" max="6" width="0.5" style="1" hidden="1" customWidth="1"/>
    <col min="7" max="7" width="10.75" style="1" customWidth="1"/>
    <col min="8" max="8" width="10.25" style="1" customWidth="1"/>
    <col min="9" max="9" width="0.75" style="1" hidden="1" customWidth="1"/>
    <col min="10" max="10" width="6" style="1" customWidth="1"/>
    <col min="11" max="16384" width="9" style="1"/>
  </cols>
  <sheetData>
    <row r="1" spans="1:9" ht="27.75" customHeight="1">
      <c r="A1" s="363" t="s">
        <v>103</v>
      </c>
      <c r="B1" s="363"/>
      <c r="C1" s="363"/>
      <c r="D1" s="363"/>
      <c r="E1" s="363"/>
      <c r="F1" s="363"/>
      <c r="G1" s="363"/>
      <c r="H1" s="363"/>
      <c r="I1" s="10"/>
    </row>
    <row r="2" spans="1:9" ht="19.5" customHeight="1">
      <c r="A2" s="9"/>
      <c r="B2" s="133"/>
      <c r="C2" s="133"/>
      <c r="D2" s="134"/>
      <c r="E2" s="135"/>
      <c r="F2" s="135"/>
      <c r="G2" s="362" t="s">
        <v>49</v>
      </c>
      <c r="H2" s="362"/>
      <c r="I2" s="14"/>
    </row>
    <row r="3" spans="1:9" ht="20.25" customHeight="1">
      <c r="A3" s="364"/>
      <c r="B3" s="366" t="s">
        <v>15</v>
      </c>
      <c r="C3" s="367"/>
      <c r="D3" s="366" t="s">
        <v>307</v>
      </c>
      <c r="E3" s="367"/>
      <c r="F3" s="136"/>
      <c r="G3" s="368" t="s">
        <v>302</v>
      </c>
      <c r="H3" s="366"/>
      <c r="I3" s="18"/>
    </row>
    <row r="4" spans="1:9" ht="20.25" customHeight="1">
      <c r="A4" s="365"/>
      <c r="B4" s="183" t="s">
        <v>326</v>
      </c>
      <c r="C4" s="137" t="s">
        <v>94</v>
      </c>
      <c r="D4" s="109" t="s">
        <v>327</v>
      </c>
      <c r="E4" s="138" t="s">
        <v>94</v>
      </c>
      <c r="F4" s="139"/>
      <c r="G4" s="131" t="s">
        <v>326</v>
      </c>
      <c r="H4" s="140" t="s">
        <v>94</v>
      </c>
      <c r="I4" s="18"/>
    </row>
    <row r="5" spans="1:9" ht="26.25" customHeight="1">
      <c r="A5" s="70" t="s">
        <v>194</v>
      </c>
      <c r="B5" s="184">
        <v>13803551.039865706</v>
      </c>
      <c r="C5" s="204">
        <v>8.5</v>
      </c>
      <c r="D5" s="184">
        <v>1734975</v>
      </c>
      <c r="E5" s="209">
        <v>6.3454517816031366</v>
      </c>
      <c r="F5" s="210">
        <v>6.3454517816031366</v>
      </c>
      <c r="G5" s="184">
        <v>1326152</v>
      </c>
      <c r="H5" s="204">
        <v>9.5223111679306545</v>
      </c>
      <c r="I5" s="83" t="e">
        <f>#REF!/(1+#REF!/100)</f>
        <v>#REF!</v>
      </c>
    </row>
    <row r="6" spans="1:9" ht="26.25" customHeight="1">
      <c r="A6" s="12" t="s">
        <v>95</v>
      </c>
      <c r="B6" s="203">
        <v>2144620.730334159</v>
      </c>
      <c r="C6" s="198">
        <v>9.6199999999999992</v>
      </c>
      <c r="D6" s="207">
        <v>178966</v>
      </c>
      <c r="E6" s="211">
        <v>5.5996129245438881</v>
      </c>
      <c r="F6" s="212">
        <v>5.5996129245438881</v>
      </c>
      <c r="G6" s="207">
        <v>141264</v>
      </c>
      <c r="H6" s="198">
        <v>5.4641830602112806</v>
      </c>
      <c r="I6" s="84" t="e">
        <f>#REF!/(1+#REF!/100)</f>
        <v>#REF!</v>
      </c>
    </row>
    <row r="7" spans="1:9" ht="18" customHeight="1">
      <c r="A7" s="359" t="s">
        <v>293</v>
      </c>
      <c r="B7" s="360"/>
      <c r="C7" s="360"/>
      <c r="D7" s="361"/>
      <c r="E7" s="361"/>
      <c r="F7" s="361"/>
      <c r="G7" s="361"/>
    </row>
    <row r="8" spans="1:9" ht="18" customHeight="1">
      <c r="B8" s="88"/>
      <c r="C8" s="88"/>
    </row>
    <row r="9" spans="1:9" ht="18" customHeight="1">
      <c r="B9" s="88"/>
      <c r="C9" s="88"/>
      <c r="D9" s="21"/>
    </row>
    <row r="10" spans="1:9" ht="18" customHeight="1">
      <c r="B10" s="89"/>
      <c r="C10" s="88"/>
    </row>
    <row r="11" spans="1:9" ht="18" customHeight="1">
      <c r="B11" s="89"/>
      <c r="C11" s="88"/>
    </row>
    <row r="12" spans="1:9" ht="18" customHeight="1">
      <c r="B12" s="89"/>
      <c r="C12" s="88"/>
    </row>
    <row r="13" spans="1:9" ht="18" customHeight="1">
      <c r="B13" s="88"/>
      <c r="C13" s="88"/>
    </row>
    <row r="14" spans="1:9" ht="18" customHeight="1">
      <c r="B14" s="88"/>
      <c r="C14" s="88"/>
    </row>
    <row r="15" spans="1:9" ht="18" customHeight="1">
      <c r="B15" s="88"/>
      <c r="C15" s="88"/>
    </row>
    <row r="16" spans="1:9" ht="18" customHeight="1">
      <c r="B16" s="88"/>
      <c r="C16" s="88"/>
    </row>
    <row r="17" spans="2:3" ht="18" customHeight="1">
      <c r="B17" s="88"/>
      <c r="C17" s="88"/>
    </row>
    <row r="18" spans="2:3" ht="18" customHeight="1"/>
    <row r="19" spans="2:3" ht="18" customHeight="1"/>
  </sheetData>
  <mergeCells count="7">
    <mergeCell ref="A7:G7"/>
    <mergeCell ref="G2:H2"/>
    <mergeCell ref="A1:H1"/>
    <mergeCell ref="A3:A4"/>
    <mergeCell ref="B3:C3"/>
    <mergeCell ref="D3:E3"/>
    <mergeCell ref="G3:H3"/>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zoomScale="90" zoomScaleNormal="100" zoomScaleSheetLayoutView="100" workbookViewId="0">
      <selection activeCell="C18" sqref="C18"/>
    </sheetView>
  </sheetViews>
  <sheetFormatPr defaultRowHeight="14.25"/>
  <cols>
    <col min="1" max="1" width="16.125" style="108" customWidth="1"/>
    <col min="2" max="2" width="13.25" style="108" customWidth="1"/>
    <col min="3" max="3" width="10.125" style="108" customWidth="1"/>
    <col min="4" max="4" width="8.25" style="108" customWidth="1"/>
    <col min="5" max="5" width="10.5" style="108" customWidth="1"/>
    <col min="6" max="6" width="8.25" style="108" customWidth="1"/>
    <col min="7" max="7" width="1.5" style="108" hidden="1" customWidth="1"/>
    <col min="8" max="8" width="7" style="108" customWidth="1"/>
    <col min="9" max="9" width="8.375" style="108" hidden="1" customWidth="1"/>
    <col min="10" max="10" width="9" style="108"/>
    <col min="11" max="11" width="9.5" style="108" bestFit="1" customWidth="1"/>
    <col min="12" max="16384" width="9" style="108"/>
  </cols>
  <sheetData>
    <row r="1" spans="1:11" ht="37.5" customHeight="1">
      <c r="A1" s="363" t="s">
        <v>96</v>
      </c>
      <c r="B1" s="363"/>
      <c r="C1" s="363"/>
      <c r="D1" s="363"/>
      <c r="E1" s="363"/>
      <c r="F1" s="363"/>
    </row>
    <row r="2" spans="1:11" ht="15" customHeight="1">
      <c r="B2" s="119"/>
      <c r="C2" s="119"/>
      <c r="D2" s="119"/>
      <c r="E2" s="370" t="s">
        <v>102</v>
      </c>
      <c r="F2" s="370"/>
    </row>
    <row r="3" spans="1:11" ht="36.75" customHeight="1">
      <c r="A3" s="371"/>
      <c r="B3" s="141" t="s">
        <v>255</v>
      </c>
      <c r="C3" s="372" t="s">
        <v>99</v>
      </c>
      <c r="D3" s="370"/>
      <c r="E3" s="373" t="s">
        <v>171</v>
      </c>
      <c r="F3" s="374"/>
      <c r="G3" s="111"/>
      <c r="H3" s="111"/>
    </row>
    <row r="4" spans="1:11" ht="23.25" customHeight="1">
      <c r="A4" s="371"/>
      <c r="B4" s="49" t="s">
        <v>323</v>
      </c>
      <c r="C4" s="122" t="s">
        <v>324</v>
      </c>
      <c r="D4" s="132" t="s">
        <v>94</v>
      </c>
      <c r="E4" s="104" t="s">
        <v>325</v>
      </c>
      <c r="F4" s="50" t="s">
        <v>94</v>
      </c>
      <c r="G4" s="111"/>
      <c r="H4" s="111"/>
    </row>
    <row r="5" spans="1:11" ht="23.25" customHeight="1">
      <c r="A5" s="120" t="s">
        <v>232</v>
      </c>
      <c r="B5" s="227">
        <v>7.1</v>
      </c>
      <c r="C5" s="214">
        <v>15516505.486</v>
      </c>
      <c r="D5" s="209">
        <v>18.697629597738597</v>
      </c>
      <c r="E5" s="184">
        <v>5822325.7049200796</v>
      </c>
      <c r="F5" s="204">
        <v>11.964100045950632</v>
      </c>
      <c r="G5" s="84">
        <f>E5/(1+F5/100)</f>
        <v>5200171.9323699009</v>
      </c>
      <c r="H5" s="111"/>
      <c r="I5" s="111"/>
      <c r="K5" s="277"/>
    </row>
    <row r="6" spans="1:11" ht="23.25" customHeight="1">
      <c r="A6" s="105" t="s">
        <v>95</v>
      </c>
      <c r="B6" s="227">
        <v>8.8000000000000007</v>
      </c>
      <c r="C6" s="213">
        <v>1922133.4379999998</v>
      </c>
      <c r="D6" s="211">
        <v>19.399999999999991</v>
      </c>
      <c r="E6" s="203">
        <v>513339.36419380433</v>
      </c>
      <c r="F6" s="198">
        <v>12.20000000000001</v>
      </c>
      <c r="G6" s="84">
        <f t="shared" ref="G6" si="0">E6/(1+F6/100)</f>
        <v>457521.71496774</v>
      </c>
      <c r="H6" s="111"/>
      <c r="I6" s="111"/>
      <c r="K6" s="277"/>
    </row>
    <row r="7" spans="1:11" s="121" customFormat="1" ht="23.25" customHeight="1">
      <c r="A7" s="369" t="s">
        <v>294</v>
      </c>
      <c r="B7" s="369"/>
      <c r="C7" s="369"/>
      <c r="D7" s="369"/>
      <c r="E7" s="369"/>
      <c r="F7" s="369"/>
    </row>
    <row r="8" spans="1:11" ht="18" customHeight="1"/>
    <row r="9" spans="1:11" ht="18" customHeight="1"/>
    <row r="10" spans="1:11" ht="18" customHeight="1"/>
    <row r="11" spans="1:11" ht="18" customHeight="1"/>
    <row r="12" spans="1:11" ht="18" customHeight="1"/>
    <row r="13" spans="1:11" ht="18" customHeight="1"/>
    <row r="14" spans="1:11" ht="18" customHeight="1"/>
    <row r="15" spans="1:11" ht="18" customHeight="1"/>
    <row r="16" spans="1:11" ht="18" customHeight="1"/>
    <row r="17" ht="18" customHeight="1"/>
    <row r="18" ht="18" customHeight="1"/>
    <row r="19" ht="18" customHeight="1"/>
  </sheetData>
  <mergeCells count="6">
    <mergeCell ref="A7:F7"/>
    <mergeCell ref="A1:F1"/>
    <mergeCell ref="E2:F2"/>
    <mergeCell ref="A3:A4"/>
    <mergeCell ref="C3:D3"/>
    <mergeCell ref="E3:F3"/>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theme="6" tint="-0.249977111117893"/>
  </sheetPr>
  <dimension ref="A1:G18"/>
  <sheetViews>
    <sheetView zoomScale="90" zoomScaleNormal="90" zoomScaleSheetLayoutView="100" workbookViewId="0">
      <selection activeCell="D37" sqref="D37"/>
    </sheetView>
  </sheetViews>
  <sheetFormatPr defaultRowHeight="14.25"/>
  <cols>
    <col min="1" max="1" width="13.125" style="1" customWidth="1"/>
    <col min="2" max="2" width="11.125" style="1" customWidth="1"/>
    <col min="3" max="3" width="10" style="1" customWidth="1"/>
    <col min="4" max="4" width="11.375" style="1" customWidth="1"/>
    <col min="5" max="5" width="9.625" style="1" customWidth="1"/>
    <col min="6" max="6" width="11.625" style="1" customWidth="1"/>
    <col min="7" max="7" width="8.875" style="1" customWidth="1"/>
    <col min="8" max="8" width="9" style="1"/>
    <col min="9" max="9" width="13" style="1" bestFit="1" customWidth="1"/>
    <col min="10" max="16384" width="9" style="1"/>
  </cols>
  <sheetData>
    <row r="1" spans="1:7" ht="23.25" customHeight="1">
      <c r="A1" s="363" t="s">
        <v>97</v>
      </c>
      <c r="B1" s="363"/>
      <c r="C1" s="363"/>
      <c r="D1" s="363"/>
      <c r="E1" s="363"/>
      <c r="F1" s="363"/>
      <c r="G1" s="363"/>
    </row>
    <row r="2" spans="1:7" ht="19.5" customHeight="1">
      <c r="A2" s="161"/>
      <c r="B2" s="162"/>
      <c r="C2" s="162"/>
      <c r="D2" s="162"/>
      <c r="E2" s="162"/>
      <c r="F2" s="383" t="s">
        <v>283</v>
      </c>
      <c r="G2" s="383"/>
    </row>
    <row r="3" spans="1:7" ht="27" customHeight="1">
      <c r="A3" s="378"/>
      <c r="B3" s="380" t="s">
        <v>284</v>
      </c>
      <c r="C3" s="382"/>
      <c r="D3" s="380" t="s">
        <v>285</v>
      </c>
      <c r="E3" s="382"/>
      <c r="F3" s="380" t="s">
        <v>286</v>
      </c>
      <c r="G3" s="381"/>
    </row>
    <row r="4" spans="1:7" ht="18" customHeight="1">
      <c r="A4" s="379"/>
      <c r="B4" s="104" t="s">
        <v>329</v>
      </c>
      <c r="C4" s="8" t="s">
        <v>94</v>
      </c>
      <c r="D4" s="104" t="s">
        <v>329</v>
      </c>
      <c r="E4" s="8" t="s">
        <v>94</v>
      </c>
      <c r="F4" s="104" t="s">
        <v>329</v>
      </c>
      <c r="G4" s="5" t="s">
        <v>94</v>
      </c>
    </row>
    <row r="5" spans="1:7" s="14" customFormat="1" ht="29.25" customHeight="1">
      <c r="A5" s="70" t="s">
        <v>194</v>
      </c>
      <c r="B5" s="215">
        <v>13174.533188958703</v>
      </c>
      <c r="C5" s="216">
        <v>9.3688828165800828</v>
      </c>
      <c r="D5" s="217">
        <v>18921.507005281135</v>
      </c>
      <c r="E5" s="218">
        <v>8.9565428536210021</v>
      </c>
      <c r="F5" s="217">
        <v>8403.0768145990733</v>
      </c>
      <c r="G5" s="204">
        <v>9.8839294044912123</v>
      </c>
    </row>
    <row r="6" spans="1:7" s="14" customFormat="1" ht="29.25" customHeight="1">
      <c r="A6" s="12" t="s">
        <v>95</v>
      </c>
      <c r="B6" s="219">
        <v>14941.685184882655</v>
      </c>
      <c r="C6" s="220">
        <v>9.7504153410781242</v>
      </c>
      <c r="D6" s="221">
        <v>20384.736823301293</v>
      </c>
      <c r="E6" s="197">
        <v>9.205133442413711</v>
      </c>
      <c r="F6" s="221">
        <v>11125.120350704319</v>
      </c>
      <c r="G6" s="198">
        <v>10.029325563717123</v>
      </c>
    </row>
    <row r="7" spans="1:7" ht="18.75" customHeight="1">
      <c r="A7" s="375" t="s">
        <v>297</v>
      </c>
      <c r="B7" s="376"/>
      <c r="C7" s="376"/>
      <c r="D7" s="377"/>
      <c r="E7" s="377"/>
      <c r="F7" s="377"/>
      <c r="G7" s="377"/>
    </row>
    <row r="8" spans="1:7" ht="17.25" customHeight="1">
      <c r="B8" s="88"/>
      <c r="C8" s="88"/>
    </row>
    <row r="9" spans="1:7" ht="18" customHeight="1">
      <c r="B9" s="88"/>
      <c r="C9" s="88"/>
    </row>
    <row r="10" spans="1:7" ht="18" customHeight="1">
      <c r="B10" s="88"/>
      <c r="C10" s="88"/>
    </row>
    <row r="11" spans="1:7" ht="18" customHeight="1">
      <c r="B11" s="88"/>
      <c r="C11" s="88"/>
    </row>
    <row r="12" spans="1:7" ht="18" customHeight="1">
      <c r="B12" s="88"/>
      <c r="C12" s="88"/>
    </row>
    <row r="13" spans="1:7" ht="18" customHeight="1">
      <c r="B13" s="88"/>
      <c r="C13" s="88"/>
    </row>
    <row r="14" spans="1:7" ht="18" customHeight="1">
      <c r="B14" s="88"/>
      <c r="C14" s="88"/>
    </row>
    <row r="15" spans="1:7" ht="18" customHeight="1">
      <c r="B15" s="88"/>
      <c r="C15" s="88"/>
    </row>
    <row r="16" spans="1:7" ht="18" customHeight="1">
      <c r="B16" s="88"/>
      <c r="C16" s="88"/>
    </row>
    <row r="17" spans="2:3" ht="18" customHeight="1">
      <c r="B17" s="88"/>
      <c r="C17" s="88"/>
    </row>
    <row r="18" spans="2:3" ht="18" customHeight="1"/>
  </sheetData>
  <mergeCells count="7">
    <mergeCell ref="A7:G7"/>
    <mergeCell ref="A1:G1"/>
    <mergeCell ref="A3:A4"/>
    <mergeCell ref="F3:G3"/>
    <mergeCell ref="D3:E3"/>
    <mergeCell ref="F2:G2"/>
    <mergeCell ref="B3:C3"/>
  </mergeCells>
  <phoneticPr fontId="65"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theme="6" tint="-0.249977111117893"/>
  </sheetPr>
  <dimension ref="A1:J19"/>
  <sheetViews>
    <sheetView zoomScale="90" zoomScaleNormal="90" zoomScaleSheetLayoutView="100" workbookViewId="0">
      <selection activeCell="E12" sqref="E12"/>
    </sheetView>
  </sheetViews>
  <sheetFormatPr defaultRowHeight="14.25"/>
  <cols>
    <col min="1" max="1" width="13.125" style="1" customWidth="1"/>
    <col min="2" max="2" width="9" style="1"/>
    <col min="3" max="3" width="9.125" style="1" customWidth="1"/>
    <col min="4" max="4" width="1.25" style="1" hidden="1" customWidth="1"/>
    <col min="5" max="5" width="10.5" style="1" customWidth="1"/>
    <col min="6" max="6" width="9.125" style="1" customWidth="1"/>
    <col min="7" max="7" width="1" style="1" hidden="1" customWidth="1"/>
    <col min="8" max="8" width="9.75" style="1" customWidth="1"/>
    <col min="9" max="9" width="9.375" style="1" customWidth="1"/>
    <col min="10" max="10" width="0.875" style="1" hidden="1" customWidth="1"/>
    <col min="11" max="11" width="8.25" style="1" customWidth="1"/>
    <col min="12" max="13" width="9" style="1"/>
    <col min="14" max="14" width="5.625" style="1" customWidth="1"/>
    <col min="15" max="16" width="9" style="1"/>
    <col min="17" max="17" width="5.125" style="1" customWidth="1"/>
    <col min="18" max="16384" width="9" style="1"/>
  </cols>
  <sheetData>
    <row r="1" spans="1:10" ht="22.5" customHeight="1">
      <c r="A1" s="363" t="s">
        <v>98</v>
      </c>
      <c r="B1" s="363"/>
      <c r="C1" s="363"/>
      <c r="D1" s="363"/>
      <c r="E1" s="363"/>
      <c r="F1" s="363"/>
      <c r="G1" s="363"/>
      <c r="H1" s="363"/>
      <c r="I1" s="363"/>
      <c r="J1" s="10"/>
    </row>
    <row r="2" spans="1:10" ht="22.5" customHeight="1">
      <c r="A2" s="11"/>
      <c r="B2" s="11"/>
      <c r="C2" s="11"/>
      <c r="D2" s="11"/>
      <c r="E2" s="11"/>
      <c r="F2" s="11"/>
      <c r="G2" s="11"/>
      <c r="H2" s="386"/>
      <c r="I2" s="386"/>
      <c r="J2" s="11"/>
    </row>
    <row r="3" spans="1:10" ht="33" customHeight="1">
      <c r="A3" s="387"/>
      <c r="B3" s="390" t="s">
        <v>287</v>
      </c>
      <c r="C3" s="390"/>
      <c r="D3" s="163"/>
      <c r="E3" s="388" t="s">
        <v>288</v>
      </c>
      <c r="F3" s="389"/>
      <c r="G3" s="164"/>
      <c r="H3" s="390" t="s">
        <v>289</v>
      </c>
      <c r="I3" s="388"/>
    </row>
    <row r="4" spans="1:10" ht="25.5" customHeight="1">
      <c r="A4" s="387"/>
      <c r="B4" s="131" t="s">
        <v>329</v>
      </c>
      <c r="C4" s="131" t="s">
        <v>94</v>
      </c>
      <c r="D4" s="131"/>
      <c r="E4" s="131" t="s">
        <v>329</v>
      </c>
      <c r="F4" s="5" t="s">
        <v>94</v>
      </c>
      <c r="G4" s="131"/>
      <c r="H4" s="131" t="s">
        <v>329</v>
      </c>
      <c r="I4" s="49" t="s">
        <v>94</v>
      </c>
    </row>
    <row r="5" spans="1:10" ht="25.5" customHeight="1">
      <c r="A5" s="70" t="s">
        <v>194</v>
      </c>
      <c r="B5" s="222">
        <v>212304</v>
      </c>
      <c r="C5" s="208">
        <v>-35.668768578588377</v>
      </c>
      <c r="D5" s="184"/>
      <c r="E5" s="222">
        <v>98813</v>
      </c>
      <c r="F5" s="208">
        <v>11.239572662081077</v>
      </c>
      <c r="G5" s="223"/>
      <c r="H5" s="184">
        <v>3136587</v>
      </c>
      <c r="I5" s="204">
        <v>13.927996887906897</v>
      </c>
      <c r="J5" s="83" t="e">
        <f>#REF!/(1+#REF!/100)</f>
        <v>#REF!</v>
      </c>
    </row>
    <row r="6" spans="1:10" ht="25.5" customHeight="1">
      <c r="A6" s="12" t="s">
        <v>95</v>
      </c>
      <c r="B6" s="207">
        <v>30284</v>
      </c>
      <c r="C6" s="208">
        <v>-6.5452862212621508</v>
      </c>
      <c r="D6" s="203"/>
      <c r="E6" s="207">
        <v>11631</v>
      </c>
      <c r="F6" s="208">
        <v>23.931806073521578</v>
      </c>
      <c r="G6" s="224"/>
      <c r="H6" s="203">
        <v>255469</v>
      </c>
      <c r="I6" s="198">
        <v>10.581151741810373</v>
      </c>
      <c r="J6" s="84" t="e">
        <f>#REF!/(1+#REF!/100)</f>
        <v>#REF!</v>
      </c>
    </row>
    <row r="7" spans="1:10" ht="18" customHeight="1">
      <c r="A7" s="384" t="s">
        <v>295</v>
      </c>
      <c r="B7" s="385"/>
      <c r="C7" s="385"/>
      <c r="D7" s="385"/>
      <c r="E7" s="385"/>
      <c r="F7" s="385"/>
      <c r="G7" s="385"/>
      <c r="H7" s="385"/>
      <c r="I7" s="385"/>
    </row>
    <row r="8" spans="1:10" ht="18" customHeight="1">
      <c r="B8" s="88"/>
      <c r="C8" s="88"/>
    </row>
    <row r="9" spans="1:10" ht="18" customHeight="1">
      <c r="B9" s="88"/>
      <c r="C9" s="88"/>
    </row>
    <row r="10" spans="1:10" ht="18" customHeight="1">
      <c r="B10" s="88"/>
      <c r="C10" s="88"/>
    </row>
    <row r="11" spans="1:10" ht="18" customHeight="1">
      <c r="B11" s="88"/>
      <c r="C11" s="88"/>
    </row>
    <row r="12" spans="1:10" ht="18" customHeight="1">
      <c r="B12" s="88"/>
      <c r="C12" s="88"/>
    </row>
    <row r="13" spans="1:10" ht="18" customHeight="1">
      <c r="B13" s="88"/>
      <c r="C13" s="88"/>
    </row>
    <row r="14" spans="1:10" ht="18" customHeight="1">
      <c r="B14" s="88"/>
      <c r="C14" s="88"/>
    </row>
    <row r="15" spans="1:10" ht="18" customHeight="1">
      <c r="B15" s="88"/>
      <c r="C15" s="88"/>
    </row>
    <row r="16" spans="1:10" ht="18" customHeight="1">
      <c r="B16" s="88"/>
      <c r="C16" s="88"/>
    </row>
    <row r="17" spans="2:3" ht="18" customHeight="1">
      <c r="B17" s="88"/>
      <c r="C17" s="88"/>
    </row>
    <row r="18" spans="2:3" ht="18" customHeight="1"/>
    <row r="19" spans="2:3" ht="18" customHeight="1"/>
  </sheetData>
  <mergeCells count="7">
    <mergeCell ref="A7:I7"/>
    <mergeCell ref="H2:I2"/>
    <mergeCell ref="A1:I1"/>
    <mergeCell ref="A3:A4"/>
    <mergeCell ref="E3:F3"/>
    <mergeCell ref="H3:I3"/>
    <mergeCell ref="B3:C3"/>
  </mergeCells>
  <phoneticPr fontId="87"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21"/>
  <sheetViews>
    <sheetView topLeftCell="A10" zoomScale="110" zoomScaleNormal="110" zoomScaleSheetLayoutView="100" workbookViewId="0">
      <selection activeCell="G17" sqref="G17"/>
    </sheetView>
  </sheetViews>
  <sheetFormatPr defaultRowHeight="14.25"/>
  <cols>
    <col min="1" max="1" width="9" style="62"/>
    <col min="2" max="2" width="11.5" style="62" customWidth="1"/>
    <col min="3" max="3" width="9" style="62"/>
    <col min="4" max="4" width="8.875" customWidth="1"/>
  </cols>
  <sheetData>
    <row r="1" spans="1:4" ht="33" customHeight="1">
      <c r="A1"/>
      <c r="B1"/>
      <c r="C1"/>
    </row>
    <row r="2" spans="1:4" s="56" customFormat="1">
      <c r="A2" s="308" t="s">
        <v>159</v>
      </c>
      <c r="B2" s="308"/>
      <c r="C2" s="308"/>
      <c r="D2" s="308"/>
    </row>
    <row r="3" spans="1:4" s="56" customFormat="1" ht="17.25" customHeight="1">
      <c r="A3" s="308" t="s">
        <v>148</v>
      </c>
      <c r="B3" s="308"/>
      <c r="C3" s="308"/>
      <c r="D3" s="308"/>
    </row>
    <row r="4" spans="1:4" s="56" customFormat="1" ht="61.5" customHeight="1">
      <c r="A4"/>
      <c r="B4"/>
      <c r="C4"/>
      <c r="D4"/>
    </row>
    <row r="5" spans="1:4" ht="15" customHeight="1">
      <c r="A5" s="57"/>
      <c r="B5" s="58" t="s">
        <v>149</v>
      </c>
      <c r="C5" s="59" t="s">
        <v>150</v>
      </c>
      <c r="D5" s="60"/>
    </row>
    <row r="6" spans="1:4" s="57" customFormat="1" ht="15" customHeight="1">
      <c r="B6" s="58"/>
      <c r="C6" s="59"/>
      <c r="D6" s="60"/>
    </row>
    <row r="7" spans="1:4" s="57" customFormat="1" ht="15" customHeight="1">
      <c r="B7" s="58" t="s">
        <v>151</v>
      </c>
      <c r="C7" s="59" t="s">
        <v>252</v>
      </c>
      <c r="D7" s="59"/>
    </row>
    <row r="8" spans="1:4" s="57" customFormat="1" ht="15" customHeight="1">
      <c r="B8" s="58"/>
      <c r="D8" s="59"/>
    </row>
    <row r="9" spans="1:4" s="57" customFormat="1" ht="15" customHeight="1">
      <c r="B9" s="58" t="s">
        <v>152</v>
      </c>
      <c r="C9" s="59" t="s">
        <v>153</v>
      </c>
      <c r="D9" s="60"/>
    </row>
    <row r="10" spans="1:4" s="57" customFormat="1" ht="15" customHeight="1">
      <c r="B10" s="58"/>
      <c r="C10" s="59"/>
      <c r="D10" s="60"/>
    </row>
    <row r="11" spans="1:4" s="57" customFormat="1" ht="15" customHeight="1">
      <c r="B11" s="58" t="s">
        <v>154</v>
      </c>
      <c r="C11" s="59" t="s">
        <v>317</v>
      </c>
      <c r="D11" s="60"/>
    </row>
    <row r="12" spans="1:4" s="57" customFormat="1" ht="18" customHeight="1">
      <c r="C12" s="59"/>
      <c r="D12" s="60"/>
    </row>
    <row r="13" spans="1:4">
      <c r="A13"/>
      <c r="B13" s="61" t="s">
        <v>155</v>
      </c>
      <c r="C13"/>
    </row>
    <row r="14" spans="1:4" ht="15.75" customHeight="1">
      <c r="A14"/>
      <c r="B14" s="125" t="s">
        <v>237</v>
      </c>
      <c r="C14" s="61"/>
      <c r="D14" s="61"/>
    </row>
    <row r="15" spans="1:4">
      <c r="A15"/>
      <c r="B15" s="61" t="s">
        <v>156</v>
      </c>
      <c r="C15"/>
    </row>
    <row r="16" spans="1:4">
      <c r="A16"/>
      <c r="B16" s="61" t="s">
        <v>157</v>
      </c>
      <c r="C16"/>
    </row>
    <row r="17" spans="1:4">
      <c r="A17"/>
      <c r="B17" s="61" t="s">
        <v>158</v>
      </c>
      <c r="C17"/>
    </row>
    <row r="18" spans="1:4" ht="15.75">
      <c r="A18" s="309"/>
      <c r="B18" s="309"/>
      <c r="C18" s="309"/>
      <c r="D18" s="309"/>
    </row>
    <row r="19" spans="1:4" ht="15.75">
      <c r="A19" s="310"/>
      <c r="B19" s="310"/>
      <c r="C19" s="310"/>
      <c r="D19" s="310"/>
    </row>
    <row r="20" spans="1:4" ht="15.75">
      <c r="A20" s="307"/>
      <c r="B20" s="307"/>
      <c r="C20" s="307"/>
      <c r="D20" s="307"/>
    </row>
    <row r="21" spans="1:4" ht="15.75">
      <c r="A21" s="307"/>
      <c r="B21" s="307"/>
      <c r="C21" s="307"/>
      <c r="D21" s="307"/>
    </row>
  </sheetData>
  <mergeCells count="6">
    <mergeCell ref="A20:D20"/>
    <mergeCell ref="A21:D21"/>
    <mergeCell ref="A2:D2"/>
    <mergeCell ref="A3:D3"/>
    <mergeCell ref="A18:D18"/>
    <mergeCell ref="A19:D19"/>
  </mergeCells>
  <phoneticPr fontId="2" type="noConversion"/>
  <printOptions horizontalCentered="1"/>
  <pageMargins left="0.70866141732283461" right="0.70866141732283461" top="0.74803149606299213" bottom="0.74803149606299213" header="0.31496062992125984" footer="0.31496062992125984"/>
  <pageSetup paperSize="9" orientation="portrait"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15"/>
  <sheetViews>
    <sheetView zoomScale="140" zoomScaleNormal="140" workbookViewId="0">
      <selection activeCell="B9" sqref="B9"/>
    </sheetView>
  </sheetViews>
  <sheetFormatPr defaultRowHeight="14.25"/>
  <cols>
    <col min="1" max="1" width="46" style="79" customWidth="1"/>
    <col min="2" max="2" width="25.625" style="79" customWidth="1"/>
    <col min="3" max="16384" width="9" style="79"/>
  </cols>
  <sheetData>
    <row r="1" spans="1:3" s="73" customFormat="1" ht="15.75" customHeight="1">
      <c r="A1" s="72" t="s">
        <v>176</v>
      </c>
    </row>
    <row r="2" spans="1:3" s="73" customFormat="1" ht="12" customHeight="1">
      <c r="A2" s="74"/>
    </row>
    <row r="3" spans="1:3" s="73" customFormat="1" ht="67.5" customHeight="1">
      <c r="A3" s="149" t="s">
        <v>269</v>
      </c>
    </row>
    <row r="4" spans="1:3" s="73" customFormat="1" ht="8.25" customHeight="1">
      <c r="A4" s="76"/>
    </row>
    <row r="5" spans="1:3" s="73" customFormat="1" ht="42" customHeight="1">
      <c r="A5" s="75" t="s">
        <v>177</v>
      </c>
      <c r="C5" s="77"/>
    </row>
    <row r="6" spans="1:3" s="73" customFormat="1" ht="25.5" customHeight="1">
      <c r="A6" s="78" t="s">
        <v>178</v>
      </c>
    </row>
    <row r="7" spans="1:3" s="73" customFormat="1" ht="20.100000000000001" customHeight="1">
      <c r="A7" s="78" t="s">
        <v>179</v>
      </c>
    </row>
    <row r="8" spans="1:3" s="73" customFormat="1" ht="20.100000000000001" customHeight="1">
      <c r="A8" s="78" t="s">
        <v>180</v>
      </c>
    </row>
    <row r="9" spans="1:3" s="73" customFormat="1" ht="28.5" customHeight="1">
      <c r="A9" s="150" t="s">
        <v>270</v>
      </c>
    </row>
    <row r="10" spans="1:3" s="73" customFormat="1" ht="20.100000000000001" customHeight="1">
      <c r="A10" s="76" t="s">
        <v>181</v>
      </c>
    </row>
    <row r="11" spans="1:3" s="73" customFormat="1" ht="20.100000000000001" customHeight="1">
      <c r="A11" s="150" t="s">
        <v>271</v>
      </c>
    </row>
    <row r="12" spans="1:3" s="73" customFormat="1" ht="20.100000000000001" customHeight="1">
      <c r="A12" s="150" t="s">
        <v>272</v>
      </c>
    </row>
    <row r="13" spans="1:3" s="73" customFormat="1" ht="20.100000000000001" customHeight="1">
      <c r="A13" s="150" t="s">
        <v>273</v>
      </c>
    </row>
    <row r="14" spans="1:3" s="73" customFormat="1" ht="33.75" customHeight="1">
      <c r="A14" s="151" t="s">
        <v>274</v>
      </c>
    </row>
    <row r="15" spans="1:3" s="73" customFormat="1" ht="27.75" customHeight="1">
      <c r="A15" s="149" t="s">
        <v>275</v>
      </c>
    </row>
  </sheetData>
  <phoneticPr fontId="2" type="noConversion"/>
  <printOptions horizontalCentered="1"/>
  <pageMargins left="0.70866141732283461" right="0.70866141732283461" top="0.74803149606299213" bottom="0.74803149606299213" header="0.31496062992125984" footer="0.31496062992125984"/>
  <pageSetup paperSize="9" orientation="portrait"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8"/>
  <sheetViews>
    <sheetView zoomScale="130" zoomScaleNormal="130" workbookViewId="0">
      <selection activeCell="A5" sqref="A5"/>
    </sheetView>
  </sheetViews>
  <sheetFormatPr defaultRowHeight="14.25"/>
  <cols>
    <col min="1" max="1" width="71.75" style="63" customWidth="1"/>
    <col min="2" max="2" width="25.625" style="63" customWidth="1"/>
    <col min="3" max="16384" width="9" style="63"/>
  </cols>
  <sheetData>
    <row r="1" spans="1:3" s="64" customFormat="1" ht="15.75" customHeight="1">
      <c r="A1" s="68" t="s">
        <v>160</v>
      </c>
    </row>
    <row r="2" spans="1:3" s="64" customFormat="1" ht="12" customHeight="1">
      <c r="A2" s="67"/>
    </row>
    <row r="3" spans="1:3" s="64" customFormat="1" ht="249.75" customHeight="1">
      <c r="A3" s="69" t="s">
        <v>238</v>
      </c>
      <c r="C3" s="66"/>
    </row>
    <row r="4" spans="1:3" s="64" customFormat="1" ht="25.5" customHeight="1">
      <c r="A4" s="68" t="s">
        <v>161</v>
      </c>
      <c r="C4" s="66"/>
    </row>
    <row r="5" spans="1:3" s="64" customFormat="1" ht="243.75" customHeight="1">
      <c r="A5" s="71" t="s">
        <v>314</v>
      </c>
    </row>
    <row r="6" spans="1:3" s="64" customFormat="1" ht="125.25" customHeight="1">
      <c r="A6" s="65"/>
    </row>
    <row r="7" spans="1:3" s="64" customFormat="1" ht="21" customHeight="1">
      <c r="A7" s="65"/>
    </row>
    <row r="8" spans="1:3" s="64" customFormat="1" ht="9" customHeight="1">
      <c r="A8" s="65"/>
    </row>
  </sheetData>
  <phoneticPr fontId="2" type="noConversion"/>
  <printOptions horizontalCentered="1"/>
  <pageMargins left="0.70866141732283461" right="0.70866141732283461" top="0.74803149606299213" bottom="0.74803149606299213" header="0.31496062992125984" footer="0.31496062992125984"/>
  <pageSetup paperSize="9" orientation="portrait"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3"/>
  <sheetViews>
    <sheetView workbookViewId="0">
      <selection activeCell="B2" sqref="B2:C2"/>
    </sheetView>
  </sheetViews>
  <sheetFormatPr defaultRowHeight="14.25"/>
  <cols>
    <col min="1" max="1" width="31.25" customWidth="1"/>
    <col min="2" max="2" width="11.625" style="291" customWidth="1"/>
    <col min="3" max="3" width="10.75" customWidth="1"/>
  </cols>
  <sheetData>
    <row r="1" spans="1:3">
      <c r="A1" t="s">
        <v>336</v>
      </c>
      <c r="B1" s="291" t="s">
        <v>338</v>
      </c>
      <c r="C1" t="s">
        <v>337</v>
      </c>
    </row>
    <row r="2" spans="1:3">
      <c r="A2" t="str">
        <f>生产总值!A4</f>
        <v>生产总值</v>
      </c>
      <c r="B2" s="291">
        <f>生产总值!B4/10000</f>
        <v>1380.3451039865702</v>
      </c>
      <c r="C2">
        <f>生产总值!C4</f>
        <v>8.5</v>
      </c>
    </row>
    <row r="3" spans="1:3">
      <c r="A3" t="str">
        <f>生产总值!A5</f>
        <v xml:space="preserve"> 第一产业</v>
      </c>
      <c r="B3" s="291">
        <f>生产总值!B5/10000</f>
        <v>159.59903962429183</v>
      </c>
      <c r="C3">
        <f>生产总值!C5</f>
        <v>4.4000000000000004</v>
      </c>
    </row>
    <row r="4" spans="1:3">
      <c r="A4" t="str">
        <f>生产总值!A6</f>
        <v xml:space="preserve"> 第二产业</v>
      </c>
      <c r="B4" s="291">
        <f>生产总值!B6/10000</f>
        <v>685.83455709480006</v>
      </c>
      <c r="C4">
        <f>生产总值!C6</f>
        <v>6.9</v>
      </c>
    </row>
    <row r="5" spans="1:3">
      <c r="A5" t="str">
        <f>生产总值!A7</f>
        <v xml:space="preserve"> 第三产业</v>
      </c>
      <c r="B5" s="291">
        <f>生产总值!B7/10000</f>
        <v>534.92150726747843</v>
      </c>
      <c r="C5">
        <f>生产总值!C7</f>
        <v>12</v>
      </c>
    </row>
    <row r="6" spans="1:3">
      <c r="A6" t="str">
        <f>农业生产!A4</f>
        <v xml:space="preserve">    粮食</v>
      </c>
      <c r="B6" s="291">
        <f>农业生产!C4</f>
        <v>359.7</v>
      </c>
      <c r="C6">
        <f>农业生产!D4</f>
        <v>3.3</v>
      </c>
    </row>
    <row r="7" spans="1:3">
      <c r="A7" t="str">
        <f>农业生产!A12</f>
        <v xml:space="preserve">   粮食</v>
      </c>
      <c r="B7" s="291">
        <f>农业生产!C12</f>
        <v>0</v>
      </c>
      <c r="C7">
        <f>农业生产!D12</f>
        <v>0</v>
      </c>
    </row>
    <row r="8" spans="1:3">
      <c r="A8" t="str">
        <f>农业生产!A8</f>
        <v xml:space="preserve">    烤烟</v>
      </c>
      <c r="B8" s="291">
        <f>农业生产!C8</f>
        <v>26.18</v>
      </c>
      <c r="C8">
        <f>农业生产!D8</f>
        <v>-1.7</v>
      </c>
    </row>
    <row r="9" spans="1:3">
      <c r="A9" t="str">
        <f>农业生产!A16</f>
        <v xml:space="preserve">    烤烟</v>
      </c>
      <c r="B9" s="291">
        <f>农业生产!C16</f>
        <v>6.56</v>
      </c>
      <c r="C9">
        <f>农业生产!D16</f>
        <v>-0.9</v>
      </c>
    </row>
    <row r="10" spans="1:3">
      <c r="A10" t="str">
        <f>农业生产!A20</f>
        <v xml:space="preserve">    生猪出栏量</v>
      </c>
      <c r="B10" s="293">
        <f>农业生产!C20</f>
        <v>457.07</v>
      </c>
      <c r="C10">
        <f>农业生产!D20</f>
        <v>-2.4</v>
      </c>
    </row>
    <row r="11" spans="1:3">
      <c r="A11" t="str">
        <f>农业生产!A22</f>
        <v xml:space="preserve">    牛出栏量</v>
      </c>
      <c r="B11" s="293">
        <f>农业生产!C22</f>
        <v>11.61</v>
      </c>
      <c r="C11">
        <f>农业生产!D22</f>
        <v>4.5999999999999996</v>
      </c>
    </row>
    <row r="12" spans="1:3">
      <c r="A12" t="str">
        <f>农业生产!A24</f>
        <v xml:space="preserve">    羊出栏量</v>
      </c>
      <c r="B12" s="293">
        <f>农业生产!C24</f>
        <v>32.729999999999997</v>
      </c>
      <c r="C12">
        <f>农业生产!D24</f>
        <v>4.2</v>
      </c>
    </row>
    <row r="13" spans="1:3">
      <c r="A13" t="str">
        <f>农业生产!A26</f>
        <v xml:space="preserve">    家禽出栏量</v>
      </c>
      <c r="B13" s="293">
        <f>农业生产!C26</f>
        <v>2192.52</v>
      </c>
      <c r="C13">
        <f>农业生产!D26</f>
        <v>3.6</v>
      </c>
    </row>
    <row r="14" spans="1:3">
      <c r="A14" t="str">
        <f>农业生产!A28</f>
        <v xml:space="preserve">    水产品产量</v>
      </c>
      <c r="B14">
        <f>农业生产!C28</f>
        <v>83344</v>
      </c>
      <c r="C14">
        <f>农业生产!D28</f>
        <v>3.4</v>
      </c>
    </row>
    <row r="15" spans="1:3">
      <c r="A15" s="292" t="str">
        <f>规模工业!A5</f>
        <v>规模工业增加值合计</v>
      </c>
      <c r="B15" s="291">
        <f>规模工业!B5</f>
        <v>5.5</v>
      </c>
      <c r="C15" s="291">
        <f>规模工业!C5</f>
        <v>7.1016000000000012</v>
      </c>
    </row>
    <row r="16" spans="1:3">
      <c r="A16" s="292" t="str">
        <f>规模工业!A15</f>
        <v>5、采矿业</v>
      </c>
      <c r="B16" s="291">
        <f>规模工业!B15</f>
        <v>-4.5517653205941588</v>
      </c>
      <c r="C16" s="291">
        <f>规模工业!C15</f>
        <v>-8.4481496376284504</v>
      </c>
    </row>
    <row r="17" spans="1:5">
      <c r="A17" s="292" t="str">
        <f>规模工业!A18</f>
        <v xml:space="preserve">  制造业</v>
      </c>
      <c r="B17" s="291">
        <f>规模工业!B18</f>
        <v>8.1013392939839779</v>
      </c>
      <c r="C17" s="291">
        <f>规模工业!C18</f>
        <v>10.483289605851569</v>
      </c>
    </row>
    <row r="18" spans="1:5">
      <c r="A18" s="292" t="str">
        <f>规模工业!A10</f>
        <v>3、非公有制工业</v>
      </c>
      <c r="B18" s="291">
        <f>规模工业!B10</f>
        <v>6.7</v>
      </c>
      <c r="C18" s="291">
        <f>规模工业!C10</f>
        <v>7.6665000000000001</v>
      </c>
    </row>
    <row r="19" spans="1:5">
      <c r="A19" s="292" t="str">
        <f>规模工业!A11</f>
        <v>4、高加工度工业</v>
      </c>
      <c r="B19" s="291">
        <f>规模工业!B11</f>
        <v>8.1</v>
      </c>
      <c r="C19" s="291">
        <f>规模工业!C11</f>
        <v>12.347100000000001</v>
      </c>
    </row>
    <row r="20" spans="1:5">
      <c r="A20" s="292" t="str">
        <f>规模工业!A12</f>
        <v xml:space="preserve">   高技术工业</v>
      </c>
      <c r="B20" s="291">
        <f>规模工业!B12</f>
        <v>-3.7</v>
      </c>
      <c r="C20" s="291">
        <f>规模工业!C12</f>
        <v>9.3612000000000002</v>
      </c>
    </row>
    <row r="21" spans="1:5">
      <c r="A21" s="292" t="str">
        <f>规模工业!A14</f>
        <v xml:space="preserve">   省级及以上园区工业</v>
      </c>
      <c r="B21" s="291">
        <f>规模工业!B14</f>
        <v>7</v>
      </c>
      <c r="C21" s="291">
        <f>规模工业!C14</f>
        <v>10.7</v>
      </c>
    </row>
    <row r="22" spans="1:5">
      <c r="A22" t="str">
        <f>固定资产投资!A5</f>
        <v>固定资产投资</v>
      </c>
      <c r="B22" s="293">
        <f>固定资产投资!B5/10000</f>
        <v>1551.6505485999999</v>
      </c>
      <c r="C22" s="293">
        <f>固定资产投资!C5</f>
        <v>18.697629597738597</v>
      </c>
    </row>
    <row r="23" spans="1:5">
      <c r="A23" t="str">
        <f>固定资产投资!A13</f>
        <v xml:space="preserve">        第一产业</v>
      </c>
      <c r="B23" s="293">
        <f>固定资产投资!B13/10000</f>
        <v>113.3378</v>
      </c>
      <c r="C23" s="293">
        <f>固定资产投资!C13</f>
        <v>21.100072443482333</v>
      </c>
    </row>
    <row r="24" spans="1:5">
      <c r="A24" t="str">
        <f>固定资产投资!A14</f>
        <v xml:space="preserve">        第二产业</v>
      </c>
      <c r="B24" s="293">
        <f>固定资产投资!B14/10000</f>
        <v>601.83410000000003</v>
      </c>
      <c r="C24" s="293">
        <f>固定资产投资!C14</f>
        <v>8.938614632027182</v>
      </c>
    </row>
    <row r="25" spans="1:5">
      <c r="A25" t="str">
        <f>固定资产投资!A15</f>
        <v xml:space="preserve">        第三产业</v>
      </c>
      <c r="B25" s="293">
        <f>固定资产投资!B15/10000</f>
        <v>836.47864859999993</v>
      </c>
      <c r="C25" s="293">
        <f>固定资产投资!C15</f>
        <v>26.511679012394211</v>
      </c>
    </row>
    <row r="26" spans="1:5">
      <c r="A26" t="str">
        <f>固定资产投资!A24</f>
        <v xml:space="preserve">        房地产开发投资</v>
      </c>
      <c r="B26" s="293">
        <f>固定资产投资!B24/10000</f>
        <v>131.8485</v>
      </c>
      <c r="C26" s="293">
        <f>固定资产投资!C24</f>
        <v>19.721545492434814</v>
      </c>
    </row>
    <row r="27" spans="1:5">
      <c r="A27" t="str">
        <f>固定资产投资!A19</f>
        <v xml:space="preserve">        生态环境</v>
      </c>
      <c r="B27" s="293">
        <f>固定资产投资!B19/10000</f>
        <v>116.88509999999999</v>
      </c>
      <c r="C27" s="293">
        <f>固定资产投资!C19</f>
        <v>54.690744502749453</v>
      </c>
    </row>
    <row r="28" spans="1:5">
      <c r="A28" t="str">
        <f>固定资产投资!A18</f>
        <v xml:space="preserve">        民生工程</v>
      </c>
      <c r="B28" s="293">
        <f>固定资产投资!B18/10000</f>
        <v>130.048</v>
      </c>
      <c r="C28" s="293">
        <f>固定资产投资!C18</f>
        <v>39.824982232653838</v>
      </c>
    </row>
    <row r="29" spans="1:5">
      <c r="A29" t="str">
        <f>固定资产投资!A22</f>
        <v xml:space="preserve">        技改投资</v>
      </c>
      <c r="B29" s="293">
        <f>固定资产投资!B22/10000</f>
        <v>460.80369999999999</v>
      </c>
      <c r="C29" s="293">
        <f>固定资产投资!C22</f>
        <v>14.714021336437483</v>
      </c>
    </row>
    <row r="30" spans="1:5">
      <c r="A30" t="str">
        <f>固定资产投资!A21</f>
        <v xml:space="preserve">        高新技术产业投资</v>
      </c>
      <c r="B30" s="293">
        <f>固定资产投资!B21/10000</f>
        <v>123.2251</v>
      </c>
      <c r="C30" s="293">
        <f>固定资产投资!C21</f>
        <v>27.424106584271499</v>
      </c>
    </row>
    <row r="31" spans="1:5">
      <c r="A31" t="str">
        <f>固定资产投资!A29</f>
        <v xml:space="preserve">        5000万以上项目个数（个）</v>
      </c>
      <c r="B31">
        <f>固定资产投资!B29</f>
        <v>1840</v>
      </c>
      <c r="C31" s="293">
        <f>固定资产投资!C29</f>
        <v>30.77469793887704</v>
      </c>
      <c r="D31">
        <f>B31/(1+C31/100)</f>
        <v>1407</v>
      </c>
      <c r="E31">
        <f>B31-D31</f>
        <v>433</v>
      </c>
    </row>
    <row r="32" spans="1:5">
      <c r="A32" t="str">
        <f>固定资产投资!A30</f>
        <v xml:space="preserve">        5000万以上项目投资</v>
      </c>
      <c r="B32" s="293">
        <f>固定资产投资!B30/10000</f>
        <v>1141.5601999999999</v>
      </c>
      <c r="C32" s="293">
        <f>固定资产投资!C30</f>
        <v>26.214098460379759</v>
      </c>
    </row>
    <row r="33" spans="1:3">
      <c r="A33" t="e">
        <f>#REF!</f>
        <v>#REF!</v>
      </c>
      <c r="B33" s="293" t="e">
        <f>#REF!/10000</f>
        <v>#REF!</v>
      </c>
      <c r="C33" s="293" t="e">
        <f>#REF!</f>
        <v>#REF!</v>
      </c>
    </row>
    <row r="34" spans="1:3">
      <c r="A34" s="292" t="e">
        <f>#REF!</f>
        <v>#REF!</v>
      </c>
      <c r="B34" s="293" t="e">
        <f>#REF!/10000</f>
        <v>#REF!</v>
      </c>
      <c r="C34" s="293" t="e">
        <f>#REF!</f>
        <v>#REF!</v>
      </c>
    </row>
    <row r="35" spans="1:3">
      <c r="A35" s="292" t="e">
        <f>#REF!</f>
        <v>#REF!</v>
      </c>
      <c r="B35" s="293" t="e">
        <f>#REF!/10000</f>
        <v>#REF!</v>
      </c>
      <c r="C35" s="293" t="e">
        <f>#REF!</f>
        <v>#REF!</v>
      </c>
    </row>
    <row r="36" spans="1:3">
      <c r="A36" s="292" t="e">
        <f>#REF!</f>
        <v>#REF!</v>
      </c>
      <c r="B36" s="293" t="e">
        <f>#REF!/10000</f>
        <v>#REF!</v>
      </c>
      <c r="C36" s="293" t="e">
        <f>#REF!</f>
        <v>#REF!</v>
      </c>
    </row>
    <row r="37" spans="1:3">
      <c r="A37" s="292" t="e">
        <f>#REF!</f>
        <v>#REF!</v>
      </c>
      <c r="B37" s="293" t="e">
        <f>#REF!/10000</f>
        <v>#REF!</v>
      </c>
      <c r="C37" s="293" t="e">
        <f>#REF!</f>
        <v>#REF!</v>
      </c>
    </row>
    <row r="38" spans="1:3">
      <c r="A38" s="292" t="e">
        <f>#REF!</f>
        <v>#REF!</v>
      </c>
      <c r="B38" s="293" t="e">
        <f>#REF!/10000</f>
        <v>#REF!</v>
      </c>
      <c r="C38" s="293" t="e">
        <f>#REF!</f>
        <v>#REF!</v>
      </c>
    </row>
    <row r="39" spans="1:3">
      <c r="A39" s="292" t="e">
        <f>#REF!</f>
        <v>#REF!</v>
      </c>
      <c r="B39" s="293" t="e">
        <f>#REF!/10000</f>
        <v>#REF!</v>
      </c>
      <c r="C39" s="293" t="e">
        <f>#REF!</f>
        <v>#REF!</v>
      </c>
    </row>
    <row r="40" spans="1:3">
      <c r="A40" t="str">
        <f>房地产投资!A11</f>
        <v>四、商品房销售面积</v>
      </c>
      <c r="B40" s="293">
        <f>房地产投资!C11/10000</f>
        <v>301.9289</v>
      </c>
      <c r="C40">
        <f>房地产投资!D11</f>
        <v>27.1</v>
      </c>
    </row>
    <row r="41" spans="1:3">
      <c r="A41" t="str">
        <f>房地产投资!A12</f>
        <v>五、商品房销售额</v>
      </c>
      <c r="B41" s="293">
        <f>房地产投资!C12/10000</f>
        <v>104.90309999999999</v>
      </c>
      <c r="C41">
        <f>房地产投资!D12</f>
        <v>26.7</v>
      </c>
    </row>
    <row r="42" spans="1:3">
      <c r="A42" t="e">
        <f>#REF!</f>
        <v>#REF!</v>
      </c>
      <c r="B42" s="293" t="e">
        <f>#REF!/10000</f>
        <v>#REF!</v>
      </c>
      <c r="C42" s="293" t="e">
        <f>#REF!</f>
        <v>#REF!</v>
      </c>
    </row>
    <row r="43" spans="1:3">
      <c r="A43" t="e">
        <f>#REF!</f>
        <v>#REF!</v>
      </c>
      <c r="B43" s="293" t="e">
        <f>#REF!/10000</f>
        <v>#REF!</v>
      </c>
      <c r="C43" s="293" t="e">
        <f>#REF!</f>
        <v>#REF!</v>
      </c>
    </row>
    <row r="44" spans="1:3">
      <c r="A44" t="e">
        <f>#REF!</f>
        <v>#REF!</v>
      </c>
      <c r="B44" s="293" t="e">
        <f>#REF!/10000</f>
        <v>#REF!</v>
      </c>
      <c r="C44" s="293" t="e">
        <f>#REF!</f>
        <v>#REF!</v>
      </c>
    </row>
    <row r="45" spans="1:3">
      <c r="A45" t="e">
        <f>#REF!</f>
        <v>#REF!</v>
      </c>
      <c r="B45" t="e">
        <f>#REF!</f>
        <v>#REF!</v>
      </c>
    </row>
    <row r="46" spans="1:3">
      <c r="A46" t="e">
        <f>#REF!</f>
        <v>#REF!</v>
      </c>
      <c r="B46" s="293" t="e">
        <f>#REF!/10000</f>
        <v>#REF!</v>
      </c>
      <c r="C46" s="293" t="e">
        <f>#REF!</f>
        <v>#REF!</v>
      </c>
    </row>
    <row r="47" spans="1:3">
      <c r="A47" t="e">
        <f>#REF!</f>
        <v>#REF!</v>
      </c>
      <c r="B47" s="293" t="e">
        <f>#REF!/10000</f>
        <v>#REF!</v>
      </c>
      <c r="C47" s="293" t="e">
        <f>#REF!</f>
        <v>#REF!</v>
      </c>
    </row>
    <row r="48" spans="1:3">
      <c r="A48" t="e">
        <f>#REF!</f>
        <v>#REF!</v>
      </c>
      <c r="B48" s="293" t="e">
        <f>#REF!/10000</f>
        <v>#REF!</v>
      </c>
      <c r="C48" s="293" t="e">
        <f>#REF!</f>
        <v>#REF!</v>
      </c>
    </row>
    <row r="49" spans="1:3">
      <c r="A49" t="e">
        <f>#REF!</f>
        <v>#REF!</v>
      </c>
      <c r="B49" s="293" t="e">
        <f>#REF!/10000</f>
        <v>#REF!</v>
      </c>
      <c r="C49" s="293" t="e">
        <f>#REF!</f>
        <v>#REF!</v>
      </c>
    </row>
    <row r="50" spans="1:3">
      <c r="A50" t="e">
        <f>#REF!</f>
        <v>#REF!</v>
      </c>
      <c r="B50" t="e">
        <f>#REF!</f>
        <v>#REF!</v>
      </c>
      <c r="C50" s="293" t="e">
        <f>#REF!</f>
        <v>#REF!</v>
      </c>
    </row>
    <row r="51" spans="1:3">
      <c r="A51" t="e">
        <f>#REF!</f>
        <v>#REF!</v>
      </c>
      <c r="B51" s="293" t="e">
        <f>#REF!/10000</f>
        <v>#REF!</v>
      </c>
      <c r="C51" s="293" t="e">
        <f>#REF!</f>
        <v>#REF!</v>
      </c>
    </row>
    <row r="52" spans="1:3">
      <c r="A52" t="e">
        <f>#REF!</f>
        <v>#REF!</v>
      </c>
      <c r="B52" s="293" t="e">
        <f>#REF!/10000</f>
        <v>#REF!</v>
      </c>
      <c r="C52" s="293" t="e">
        <f>#REF!</f>
        <v>#REF!</v>
      </c>
    </row>
    <row r="53" spans="1:3">
      <c r="A53" t="e">
        <f>#REF!</f>
        <v>#REF!</v>
      </c>
      <c r="B53" s="293" t="e">
        <f>#REF!/10000</f>
        <v>#REF!</v>
      </c>
      <c r="C53" s="293" t="e">
        <f>#REF!</f>
        <v>#REF!</v>
      </c>
    </row>
    <row r="54" spans="1:3">
      <c r="A54" t="e">
        <f>#REF!</f>
        <v>#REF!</v>
      </c>
      <c r="B54" s="293" t="e">
        <f>#REF!/10000</f>
        <v>#REF!</v>
      </c>
      <c r="C54" s="293" t="e">
        <f>#REF!</f>
        <v>#REF!</v>
      </c>
    </row>
    <row r="55" spans="1:3">
      <c r="A55" t="e">
        <f>#REF!</f>
        <v>#REF!</v>
      </c>
      <c r="B55" s="293" t="e">
        <f>#REF!/10000</f>
        <v>#REF!</v>
      </c>
      <c r="C55" s="293" t="e">
        <f>#REF!</f>
        <v>#REF!</v>
      </c>
    </row>
    <row r="56" spans="1:3">
      <c r="A56" t="e">
        <f>#REF!</f>
        <v>#REF!</v>
      </c>
      <c r="B56" s="293" t="e">
        <f>#REF!/10000</f>
        <v>#REF!</v>
      </c>
      <c r="C56" s="293" t="e">
        <f>#REF!</f>
        <v>#REF!</v>
      </c>
    </row>
    <row r="57" spans="1:3">
      <c r="A57" t="e">
        <f>#REF!</f>
        <v>#REF!</v>
      </c>
      <c r="B57" s="293" t="e">
        <f>#REF!/10000</f>
        <v>#REF!</v>
      </c>
      <c r="C57" s="293" t="e">
        <f>#REF!</f>
        <v>#REF!</v>
      </c>
    </row>
    <row r="58" spans="1:3">
      <c r="A58" t="e">
        <f>#REF!</f>
        <v>#REF!</v>
      </c>
      <c r="B58" s="293" t="e">
        <f>#REF!/10000</f>
        <v>#REF!</v>
      </c>
      <c r="C58" s="293" t="e">
        <f>#REF!</f>
        <v>#REF!</v>
      </c>
    </row>
    <row r="59" spans="1:3">
      <c r="A59" t="e">
        <f>#REF!</f>
        <v>#REF!</v>
      </c>
      <c r="B59" s="293" t="e">
        <f>#REF!/10000</f>
        <v>#REF!</v>
      </c>
      <c r="C59" s="293" t="e">
        <f>#REF!</f>
        <v>#REF!</v>
      </c>
    </row>
    <row r="60" spans="1:3">
      <c r="A60" t="e">
        <f>#REF!</f>
        <v>#REF!</v>
      </c>
      <c r="B60" s="293" t="e">
        <f>#REF!/10000</f>
        <v>#REF!</v>
      </c>
      <c r="C60" s="293" t="e">
        <f>#REF!</f>
        <v>#REF!</v>
      </c>
    </row>
    <row r="61" spans="1:3">
      <c r="A61" t="e">
        <f>#REF!</f>
        <v>#REF!</v>
      </c>
      <c r="B61" s="291" t="e">
        <f>#REF!/10000</f>
        <v>#REF!</v>
      </c>
      <c r="C61" s="291" t="e">
        <f>#REF!</f>
        <v>#REF!</v>
      </c>
    </row>
    <row r="62" spans="1:3">
      <c r="A62" t="e">
        <f>#REF!</f>
        <v>#REF!</v>
      </c>
      <c r="B62" s="293" t="e">
        <f>#REF!-100</f>
        <v>#REF!</v>
      </c>
      <c r="C62" s="293" t="e">
        <f>#REF!-100</f>
        <v>#REF!</v>
      </c>
    </row>
    <row r="63" spans="1:3">
      <c r="A63" t="e">
        <f>#REF!</f>
        <v>#REF!</v>
      </c>
      <c r="B63" s="293" t="e">
        <f>#REF!-100</f>
        <v>#REF!</v>
      </c>
      <c r="C63" s="293" t="e">
        <f>#REF!-100</f>
        <v>#REF!</v>
      </c>
    </row>
  </sheetData>
  <phoneticPr fontId="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G32"/>
  <sheetViews>
    <sheetView zoomScale="90" zoomScaleNormal="90" zoomScaleSheetLayoutView="100" workbookViewId="0">
      <selection activeCell="I9" sqref="I9"/>
    </sheetView>
  </sheetViews>
  <sheetFormatPr defaultRowHeight="14.25"/>
  <cols>
    <col min="1" max="1" width="37.375" style="108" customWidth="1"/>
    <col min="2" max="2" width="9.25" style="108" customWidth="1"/>
    <col min="3" max="3" width="11.625" style="116" customWidth="1"/>
    <col min="4" max="4" width="12" style="108" customWidth="1"/>
    <col min="5" max="5" width="10.75" style="108" customWidth="1"/>
    <col min="6" max="6" width="11.875" style="108" customWidth="1"/>
    <col min="7" max="7" width="8.375" style="108" hidden="1" customWidth="1"/>
    <col min="8" max="16384" width="9" style="108"/>
  </cols>
  <sheetData>
    <row r="1" spans="1:7" ht="19.5" customHeight="1">
      <c r="A1" s="311" t="s">
        <v>214</v>
      </c>
      <c r="B1" s="311"/>
      <c r="C1" s="311"/>
      <c r="D1" s="311"/>
    </row>
    <row r="2" spans="1:7" ht="17.45" customHeight="1">
      <c r="A2" s="103" t="s">
        <v>215</v>
      </c>
      <c r="B2" s="109" t="s">
        <v>0</v>
      </c>
      <c r="C2" s="48" t="s">
        <v>321</v>
      </c>
      <c r="D2" s="50" t="s">
        <v>239</v>
      </c>
      <c r="E2" s="118"/>
    </row>
    <row r="3" spans="1:7" ht="17.45" customHeight="1">
      <c r="A3" s="102" t="s">
        <v>248</v>
      </c>
      <c r="B3" s="110" t="s">
        <v>1</v>
      </c>
      <c r="C3" s="228">
        <v>1380.3451039865702</v>
      </c>
      <c r="D3" s="229">
        <v>8.5</v>
      </c>
      <c r="E3" s="117"/>
      <c r="F3" s="111"/>
    </row>
    <row r="4" spans="1:7" ht="17.45" customHeight="1">
      <c r="A4" s="112" t="s">
        <v>216</v>
      </c>
      <c r="B4" s="110" t="s">
        <v>1</v>
      </c>
      <c r="C4" s="228">
        <v>1551.7</v>
      </c>
      <c r="D4" s="229">
        <v>18.7</v>
      </c>
      <c r="E4" s="117"/>
      <c r="F4" s="111"/>
    </row>
    <row r="5" spans="1:7" ht="17.45" customHeight="1">
      <c r="A5" s="112" t="s">
        <v>217</v>
      </c>
      <c r="B5" s="110" t="s">
        <v>1</v>
      </c>
      <c r="C5" s="228">
        <v>131.80000000000001</v>
      </c>
      <c r="D5" s="229">
        <v>19.7</v>
      </c>
      <c r="E5" s="117"/>
      <c r="F5" s="111"/>
      <c r="G5" s="111"/>
    </row>
    <row r="6" spans="1:7" ht="17.45" customHeight="1">
      <c r="A6" s="102" t="s">
        <v>249</v>
      </c>
      <c r="B6" s="110" t="s">
        <v>1</v>
      </c>
      <c r="C6" s="230">
        <v>582.20000000000005</v>
      </c>
      <c r="D6" s="229">
        <v>12</v>
      </c>
      <c r="E6" s="117"/>
      <c r="F6" s="111"/>
      <c r="G6" s="111"/>
    </row>
    <row r="7" spans="1:7" ht="17.45" customHeight="1">
      <c r="A7" s="181" t="s">
        <v>306</v>
      </c>
      <c r="B7" s="110" t="s">
        <v>1</v>
      </c>
      <c r="C7" s="228">
        <v>173.5</v>
      </c>
      <c r="D7" s="229">
        <v>6.3</v>
      </c>
      <c r="E7" s="146"/>
      <c r="F7" s="111"/>
      <c r="G7" s="111"/>
    </row>
    <row r="8" spans="1:7" ht="17.45" customHeight="1">
      <c r="A8" s="113" t="s">
        <v>2</v>
      </c>
      <c r="B8" s="110" t="s">
        <v>1</v>
      </c>
      <c r="C8" s="230">
        <v>132.6</v>
      </c>
      <c r="D8" s="229">
        <v>9.5</v>
      </c>
      <c r="E8" s="117"/>
      <c r="F8" s="111"/>
      <c r="G8" s="111"/>
    </row>
    <row r="9" spans="1:7" ht="17.45" customHeight="1">
      <c r="A9" s="113" t="s">
        <v>218</v>
      </c>
      <c r="B9" s="114" t="s">
        <v>3</v>
      </c>
      <c r="C9" s="231">
        <v>98813</v>
      </c>
      <c r="D9" s="229">
        <v>11.2</v>
      </c>
      <c r="E9" s="117"/>
      <c r="F9" s="111"/>
      <c r="G9" s="111"/>
    </row>
    <row r="10" spans="1:7" ht="17.45" customHeight="1">
      <c r="A10" s="113" t="s">
        <v>219</v>
      </c>
      <c r="B10" s="110" t="s">
        <v>1</v>
      </c>
      <c r="C10" s="228">
        <v>313.7</v>
      </c>
      <c r="D10" s="229">
        <v>13.9</v>
      </c>
      <c r="E10" s="117"/>
      <c r="F10" s="111"/>
      <c r="G10" s="111"/>
    </row>
    <row r="11" spans="1:7" ht="17.45" customHeight="1">
      <c r="A11" s="113" t="s">
        <v>220</v>
      </c>
      <c r="B11" s="130" t="s">
        <v>246</v>
      </c>
      <c r="C11" s="232">
        <v>212304</v>
      </c>
      <c r="D11" s="229">
        <v>-35.668768578588377</v>
      </c>
      <c r="E11" s="117"/>
      <c r="F11" s="111"/>
      <c r="G11" s="111"/>
    </row>
    <row r="12" spans="1:7" ht="17.45" customHeight="1">
      <c r="A12" s="112" t="s">
        <v>221</v>
      </c>
      <c r="B12" s="114" t="s">
        <v>3</v>
      </c>
      <c r="C12" s="232">
        <v>116312</v>
      </c>
      <c r="D12" s="229">
        <v>-29.467696748450635</v>
      </c>
      <c r="E12" s="117"/>
      <c r="F12" s="111"/>
      <c r="G12" s="111"/>
    </row>
    <row r="13" spans="1:7" ht="17.45" customHeight="1">
      <c r="A13" s="112" t="s">
        <v>4</v>
      </c>
      <c r="B13" s="114" t="s">
        <v>5</v>
      </c>
      <c r="C13" s="228">
        <v>3061</v>
      </c>
      <c r="D13" s="229">
        <v>17.3</v>
      </c>
      <c r="E13" s="117"/>
      <c r="F13" s="111"/>
      <c r="G13" s="111"/>
    </row>
    <row r="14" spans="1:7" ht="17.45" customHeight="1">
      <c r="A14" s="112" t="s">
        <v>222</v>
      </c>
      <c r="B14" s="110" t="s">
        <v>1</v>
      </c>
      <c r="C14" s="228">
        <v>212.8</v>
      </c>
      <c r="D14" s="229">
        <v>24.2</v>
      </c>
      <c r="E14" s="117"/>
      <c r="F14" s="111"/>
      <c r="G14" s="111"/>
    </row>
    <row r="15" spans="1:7" ht="17.45" customHeight="1">
      <c r="A15" s="112" t="s">
        <v>223</v>
      </c>
      <c r="B15" s="110" t="s">
        <v>1</v>
      </c>
      <c r="C15" s="228">
        <v>1828.1</v>
      </c>
      <c r="D15" s="229">
        <v>11.9</v>
      </c>
      <c r="E15" s="117"/>
      <c r="F15" s="111"/>
      <c r="G15" s="111"/>
    </row>
    <row r="16" spans="1:7" ht="17.45" customHeight="1">
      <c r="A16" s="112" t="s">
        <v>6</v>
      </c>
      <c r="B16" s="110" t="s">
        <v>1</v>
      </c>
      <c r="C16" s="228">
        <v>933.1</v>
      </c>
      <c r="D16" s="229">
        <v>24.4</v>
      </c>
      <c r="E16" s="117"/>
      <c r="F16" s="111"/>
      <c r="G16" s="111"/>
    </row>
    <row r="17" spans="1:7" ht="17.25" customHeight="1">
      <c r="A17" s="112" t="s">
        <v>224</v>
      </c>
      <c r="B17" s="110" t="s">
        <v>1</v>
      </c>
      <c r="C17" s="294" t="s">
        <v>339</v>
      </c>
      <c r="D17" s="229">
        <v>7.1</v>
      </c>
      <c r="E17" s="117"/>
      <c r="F17" s="111"/>
      <c r="G17" s="111"/>
    </row>
    <row r="18" spans="1:7" ht="17.45" customHeight="1">
      <c r="A18" s="166" t="s">
        <v>291</v>
      </c>
      <c r="B18" s="110" t="s">
        <v>1</v>
      </c>
      <c r="C18" s="228">
        <v>293.63646</v>
      </c>
      <c r="D18" s="229">
        <v>13.990897621593401</v>
      </c>
      <c r="E18" s="117"/>
      <c r="F18" s="111"/>
      <c r="G18" s="111"/>
    </row>
    <row r="19" spans="1:7" ht="17.45" customHeight="1">
      <c r="A19" s="112" t="s">
        <v>225</v>
      </c>
      <c r="B19" s="110" t="s">
        <v>7</v>
      </c>
      <c r="C19" s="228">
        <v>121.2</v>
      </c>
      <c r="D19" s="229">
        <v>-2</v>
      </c>
      <c r="E19" s="117"/>
      <c r="F19" s="111"/>
      <c r="G19" s="111"/>
    </row>
    <row r="20" spans="1:7" ht="17.45" customHeight="1">
      <c r="A20" s="112" t="s">
        <v>226</v>
      </c>
      <c r="B20" s="110" t="s">
        <v>7</v>
      </c>
      <c r="C20" s="228">
        <v>81.3</v>
      </c>
      <c r="D20" s="229">
        <v>-4.2</v>
      </c>
    </row>
    <row r="21" spans="1:7" ht="17.45" customHeight="1">
      <c r="A21" s="112" t="s">
        <v>227</v>
      </c>
      <c r="B21" s="110" t="s">
        <v>7</v>
      </c>
      <c r="C21" s="228">
        <v>59.1</v>
      </c>
      <c r="D21" s="229">
        <v>-4.2</v>
      </c>
      <c r="E21" s="117"/>
    </row>
    <row r="22" spans="1:7" ht="17.45" customHeight="1">
      <c r="A22" s="102" t="s">
        <v>250</v>
      </c>
      <c r="B22" s="110" t="s">
        <v>8</v>
      </c>
      <c r="C22" s="228">
        <v>520.5</v>
      </c>
      <c r="D22" s="126">
        <v>-20.3</v>
      </c>
    </row>
    <row r="23" spans="1:7" ht="17.45" customHeight="1">
      <c r="A23" s="112" t="s">
        <v>228</v>
      </c>
      <c r="B23" s="110" t="s">
        <v>229</v>
      </c>
      <c r="C23" s="228">
        <v>303.10000000000002</v>
      </c>
      <c r="D23" s="229">
        <v>2.6</v>
      </c>
      <c r="E23" s="117"/>
    </row>
    <row r="24" spans="1:7" ht="17.45" customHeight="1">
      <c r="A24" s="112" t="s">
        <v>11</v>
      </c>
      <c r="B24" s="110" t="s">
        <v>1</v>
      </c>
      <c r="C24" s="228">
        <v>39.799999999999997</v>
      </c>
      <c r="D24" s="229">
        <v>18.2</v>
      </c>
      <c r="E24" s="117"/>
    </row>
    <row r="25" spans="1:7" ht="17.45" customHeight="1">
      <c r="A25" s="152" t="s">
        <v>276</v>
      </c>
      <c r="B25" s="110" t="s">
        <v>12</v>
      </c>
      <c r="C25" s="233">
        <v>13174.5</v>
      </c>
      <c r="D25" s="126">
        <v>9.4</v>
      </c>
    </row>
    <row r="26" spans="1:7" ht="17.45" customHeight="1">
      <c r="A26" s="102" t="s">
        <v>251</v>
      </c>
      <c r="B26" s="110" t="s">
        <v>12</v>
      </c>
      <c r="C26" s="233">
        <v>18921.5</v>
      </c>
      <c r="D26" s="229">
        <v>9</v>
      </c>
    </row>
    <row r="27" spans="1:7" ht="17.45" customHeight="1">
      <c r="A27" s="152" t="s">
        <v>268</v>
      </c>
      <c r="B27" s="110" t="s">
        <v>12</v>
      </c>
      <c r="C27" s="233">
        <v>8403.1</v>
      </c>
      <c r="D27" s="229">
        <v>9.9</v>
      </c>
    </row>
    <row r="28" spans="1:7" ht="17.45" customHeight="1">
      <c r="A28" s="112" t="s">
        <v>230</v>
      </c>
      <c r="B28" s="110" t="s">
        <v>13</v>
      </c>
      <c r="C28" s="234">
        <v>102.4</v>
      </c>
      <c r="D28" s="229">
        <v>2.4</v>
      </c>
    </row>
    <row r="29" spans="1:7" ht="17.45" customHeight="1">
      <c r="A29" s="112" t="s">
        <v>231</v>
      </c>
      <c r="B29" s="110" t="s">
        <v>13</v>
      </c>
      <c r="C29" s="228">
        <v>96.6</v>
      </c>
      <c r="D29" s="229">
        <f>C29-100</f>
        <v>-3.4000000000000057</v>
      </c>
      <c r="E29" s="117"/>
    </row>
    <row r="30" spans="1:7" ht="17.25" customHeight="1">
      <c r="A30" s="112" t="s">
        <v>14</v>
      </c>
      <c r="B30" s="110" t="s">
        <v>254</v>
      </c>
      <c r="C30" s="233">
        <v>55762</v>
      </c>
      <c r="D30" s="229" t="s">
        <v>322</v>
      </c>
    </row>
    <row r="31" spans="1:7" ht="17.25" customHeight="1">
      <c r="A31" s="112" t="s">
        <v>296</v>
      </c>
      <c r="B31" s="115" t="s">
        <v>13</v>
      </c>
      <c r="C31" s="228"/>
      <c r="D31" s="229">
        <v>-12.4</v>
      </c>
    </row>
    <row r="32" spans="1:7" ht="27" customHeight="1">
      <c r="A32" s="102" t="s">
        <v>313</v>
      </c>
      <c r="B32" s="102"/>
      <c r="C32" s="102"/>
      <c r="D32" s="102"/>
    </row>
  </sheetData>
  <mergeCells count="1">
    <mergeCell ref="A1:D1"/>
  </mergeCells>
  <phoneticPr fontId="80" type="noConversion"/>
  <conditionalFormatting sqref="C29:C30">
    <cfRule type="cellIs" dxfId="47" priority="81" stopIfTrue="1" operator="lessThanOrEqual">
      <formula>0</formula>
    </cfRule>
  </conditionalFormatting>
  <conditionalFormatting sqref="C22">
    <cfRule type="expression" dxfId="46" priority="49" stopIfTrue="1">
      <formula>C22&lt;#REF!</formula>
    </cfRule>
  </conditionalFormatting>
  <conditionalFormatting sqref="C29">
    <cfRule type="cellIs" dxfId="45" priority="46" stopIfTrue="1" operator="lessThanOrEqual">
      <formula>0</formula>
    </cfRule>
  </conditionalFormatting>
  <conditionalFormatting sqref="C29:C30">
    <cfRule type="cellIs" dxfId="44" priority="45" stopIfTrue="1" operator="lessThanOrEqual">
      <formula>0</formula>
    </cfRule>
  </conditionalFormatting>
  <conditionalFormatting sqref="C29:C30">
    <cfRule type="cellIs" dxfId="43" priority="44" stopIfTrue="1" operator="lessThanOrEqual">
      <formula>0</formula>
    </cfRule>
  </conditionalFormatting>
  <conditionalFormatting sqref="C29:C30">
    <cfRule type="cellIs" dxfId="42" priority="43" stopIfTrue="1" operator="lessThanOrEqual">
      <formula>0</formula>
    </cfRule>
  </conditionalFormatting>
  <conditionalFormatting sqref="C29:C30">
    <cfRule type="cellIs" dxfId="41" priority="42" stopIfTrue="1" operator="lessThanOrEqual">
      <formula>0</formula>
    </cfRule>
  </conditionalFormatting>
  <conditionalFormatting sqref="C29:C30">
    <cfRule type="cellIs" dxfId="40" priority="41" stopIfTrue="1" operator="lessThanOrEqual">
      <formula>0</formula>
    </cfRule>
  </conditionalFormatting>
  <conditionalFormatting sqref="C29:C30">
    <cfRule type="cellIs" dxfId="39" priority="40" stopIfTrue="1" operator="lessThanOrEqual">
      <formula>0</formula>
    </cfRule>
  </conditionalFormatting>
  <conditionalFormatting sqref="C29:C30">
    <cfRule type="cellIs" dxfId="38" priority="39" stopIfTrue="1" operator="lessThanOrEqual">
      <formula>0</formula>
    </cfRule>
  </conditionalFormatting>
  <conditionalFormatting sqref="C29:C30">
    <cfRule type="cellIs" dxfId="37" priority="38" stopIfTrue="1" operator="lessThanOrEqual">
      <formula>0</formula>
    </cfRule>
  </conditionalFormatting>
  <conditionalFormatting sqref="C29:C30">
    <cfRule type="cellIs" dxfId="36" priority="37" stopIfTrue="1" operator="lessThanOrEqual">
      <formula>0</formula>
    </cfRule>
  </conditionalFormatting>
  <conditionalFormatting sqref="C29:C30">
    <cfRule type="cellIs" dxfId="35" priority="36" stopIfTrue="1" operator="lessThanOrEqual">
      <formula>0</formula>
    </cfRule>
  </conditionalFormatting>
  <conditionalFormatting sqref="C29">
    <cfRule type="cellIs" dxfId="34" priority="35" stopIfTrue="1" operator="lessThanOrEqual">
      <formula>0</formula>
    </cfRule>
  </conditionalFormatting>
  <conditionalFormatting sqref="C29:C30">
    <cfRule type="cellIs" dxfId="33" priority="34" stopIfTrue="1" operator="lessThanOrEqual">
      <formula>0</formula>
    </cfRule>
  </conditionalFormatting>
  <conditionalFormatting sqref="C29:C30">
    <cfRule type="cellIs" dxfId="32" priority="33" stopIfTrue="1" operator="lessThanOrEqual">
      <formula>0</formula>
    </cfRule>
  </conditionalFormatting>
  <conditionalFormatting sqref="C29:C30">
    <cfRule type="cellIs" dxfId="31" priority="32" stopIfTrue="1" operator="lessThanOrEqual">
      <formula>0</formula>
    </cfRule>
  </conditionalFormatting>
  <conditionalFormatting sqref="C29:C30">
    <cfRule type="cellIs" dxfId="30" priority="31" stopIfTrue="1" operator="lessThanOrEqual">
      <formula>0</formula>
    </cfRule>
  </conditionalFormatting>
  <conditionalFormatting sqref="C29:C30">
    <cfRule type="cellIs" dxfId="29" priority="30" stopIfTrue="1" operator="lessThanOrEqual">
      <formula>0</formula>
    </cfRule>
  </conditionalFormatting>
  <conditionalFormatting sqref="C29:C30">
    <cfRule type="cellIs" dxfId="28" priority="29" stopIfTrue="1" operator="lessThanOrEqual">
      <formula>0</formula>
    </cfRule>
  </conditionalFormatting>
  <conditionalFormatting sqref="C29:C30">
    <cfRule type="cellIs" dxfId="27" priority="28" stopIfTrue="1" operator="lessThanOrEqual">
      <formula>0</formula>
    </cfRule>
  </conditionalFormatting>
  <conditionalFormatting sqref="C29:C30">
    <cfRule type="cellIs" dxfId="26" priority="27" stopIfTrue="1" operator="lessThanOrEqual">
      <formula>0</formula>
    </cfRule>
  </conditionalFormatting>
  <conditionalFormatting sqref="C29:C30">
    <cfRule type="cellIs" dxfId="25" priority="26" stopIfTrue="1" operator="lessThanOrEqual">
      <formula>0</formula>
    </cfRule>
  </conditionalFormatting>
  <conditionalFormatting sqref="C29:C30">
    <cfRule type="cellIs" dxfId="24" priority="25" stopIfTrue="1" operator="lessThanOrEqual">
      <formula>0</formula>
    </cfRule>
  </conditionalFormatting>
  <conditionalFormatting sqref="C29:C30">
    <cfRule type="cellIs" dxfId="23" priority="24" stopIfTrue="1" operator="lessThanOrEqual">
      <formula>0</formula>
    </cfRule>
  </conditionalFormatting>
  <conditionalFormatting sqref="C22">
    <cfRule type="expression" dxfId="22" priority="23" stopIfTrue="1">
      <formula>C22&lt;#REF!</formula>
    </cfRule>
  </conditionalFormatting>
  <conditionalFormatting sqref="C29">
    <cfRule type="cellIs" dxfId="21" priority="22" stopIfTrue="1" operator="lessThanOrEqual">
      <formula>0</formula>
    </cfRule>
  </conditionalFormatting>
  <conditionalFormatting sqref="C29:C30">
    <cfRule type="cellIs" dxfId="20" priority="21" stopIfTrue="1" operator="lessThanOrEqual">
      <formula>0</formula>
    </cfRule>
  </conditionalFormatting>
  <conditionalFormatting sqref="C29:C30">
    <cfRule type="cellIs" dxfId="19" priority="20" stopIfTrue="1" operator="lessThanOrEqual">
      <formula>0</formula>
    </cfRule>
  </conditionalFormatting>
  <conditionalFormatting sqref="C29:C30">
    <cfRule type="cellIs" dxfId="18" priority="19" stopIfTrue="1" operator="lessThanOrEqual">
      <formula>0</formula>
    </cfRule>
  </conditionalFormatting>
  <conditionalFormatting sqref="C29:C30">
    <cfRule type="cellIs" dxfId="17" priority="18" stopIfTrue="1" operator="lessThanOrEqual">
      <formula>0</formula>
    </cfRule>
  </conditionalFormatting>
  <conditionalFormatting sqref="C29:C30">
    <cfRule type="cellIs" dxfId="16" priority="17" stopIfTrue="1" operator="lessThanOrEqual">
      <formula>0</formula>
    </cfRule>
  </conditionalFormatting>
  <conditionalFormatting sqref="C29:C30">
    <cfRule type="cellIs" dxfId="15" priority="16" stopIfTrue="1" operator="lessThanOrEqual">
      <formula>0</formula>
    </cfRule>
  </conditionalFormatting>
  <conditionalFormatting sqref="C29:C30">
    <cfRule type="cellIs" dxfId="14" priority="15" stopIfTrue="1" operator="lessThanOrEqual">
      <formula>0</formula>
    </cfRule>
  </conditionalFormatting>
  <conditionalFormatting sqref="C29:C30">
    <cfRule type="cellIs" dxfId="13" priority="14" stopIfTrue="1" operator="lessThanOrEqual">
      <formula>0</formula>
    </cfRule>
  </conditionalFormatting>
  <conditionalFormatting sqref="C29:C30">
    <cfRule type="cellIs" dxfId="12" priority="13" stopIfTrue="1" operator="lessThanOrEqual">
      <formula>0</formula>
    </cfRule>
  </conditionalFormatting>
  <conditionalFormatting sqref="C29:C30">
    <cfRule type="cellIs" dxfId="11" priority="12" stopIfTrue="1" operator="lessThanOrEqual">
      <formula>0</formula>
    </cfRule>
  </conditionalFormatting>
  <conditionalFormatting sqref="C29">
    <cfRule type="cellIs" dxfId="10" priority="11" stopIfTrue="1" operator="lessThanOrEqual">
      <formula>0</formula>
    </cfRule>
  </conditionalFormatting>
  <conditionalFormatting sqref="C29:C30">
    <cfRule type="cellIs" dxfId="9" priority="10" stopIfTrue="1" operator="lessThanOrEqual">
      <formula>0</formula>
    </cfRule>
  </conditionalFormatting>
  <conditionalFormatting sqref="C29:C30">
    <cfRule type="cellIs" dxfId="8" priority="9" stopIfTrue="1" operator="lessThanOrEqual">
      <formula>0</formula>
    </cfRule>
  </conditionalFormatting>
  <conditionalFormatting sqref="C29:C30">
    <cfRule type="cellIs" dxfId="7" priority="8" stopIfTrue="1" operator="lessThanOrEqual">
      <formula>0</formula>
    </cfRule>
  </conditionalFormatting>
  <conditionalFormatting sqref="C29:C30">
    <cfRule type="cellIs" dxfId="6" priority="7" stopIfTrue="1" operator="lessThanOrEqual">
      <formula>0</formula>
    </cfRule>
  </conditionalFormatting>
  <conditionalFormatting sqref="C29:C30">
    <cfRule type="cellIs" dxfId="5" priority="6" stopIfTrue="1" operator="lessThanOrEqual">
      <formula>0</formula>
    </cfRule>
  </conditionalFormatting>
  <conditionalFormatting sqref="C29:C30">
    <cfRule type="cellIs" dxfId="4" priority="5" stopIfTrue="1" operator="lessThanOrEqual">
      <formula>0</formula>
    </cfRule>
  </conditionalFormatting>
  <conditionalFormatting sqref="C29:C30">
    <cfRule type="cellIs" dxfId="3" priority="4" stopIfTrue="1" operator="lessThanOrEqual">
      <formula>0</formula>
    </cfRule>
  </conditionalFormatting>
  <conditionalFormatting sqref="C29:C30">
    <cfRule type="cellIs" dxfId="2" priority="3" stopIfTrue="1" operator="lessThanOrEqual">
      <formula>0</formula>
    </cfRule>
  </conditionalFormatting>
  <conditionalFormatting sqref="C29:C30">
    <cfRule type="cellIs" dxfId="1" priority="2" stopIfTrue="1" operator="lessThanOrEqual">
      <formula>0</formula>
    </cfRule>
  </conditionalFormatting>
  <conditionalFormatting sqref="C29:C30">
    <cfRule type="cellIs" dxfId="0" priority="1" stopIfTrue="1" operator="lessThanOrEqual">
      <formula>0</formula>
    </cfRule>
  </conditionalFormatting>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sheetPr>
  <dimension ref="A1:N28"/>
  <sheetViews>
    <sheetView zoomScale="90" zoomScaleNormal="100" workbookViewId="0">
      <selection activeCell="B5" sqref="B5"/>
    </sheetView>
  </sheetViews>
  <sheetFormatPr defaultRowHeight="14.25"/>
  <cols>
    <col min="1" max="1" width="25.625" style="1" customWidth="1"/>
    <col min="2" max="2" width="17.375" style="1" customWidth="1"/>
    <col min="3" max="3" width="14.5" style="1" customWidth="1"/>
    <col min="4" max="4" width="10.5" style="18" customWidth="1"/>
    <col min="5" max="7" width="9" style="18"/>
    <col min="8" max="8" width="9.75" style="18" customWidth="1"/>
    <col min="9" max="9" width="8.375" style="18" hidden="1" customWidth="1"/>
    <col min="10" max="14" width="9" style="18"/>
    <col min="15" max="16384" width="9" style="1"/>
  </cols>
  <sheetData>
    <row r="1" spans="1:3" ht="25.5" customHeight="1">
      <c r="A1" s="311" t="s">
        <v>15</v>
      </c>
      <c r="B1" s="311"/>
      <c r="C1" s="311"/>
    </row>
    <row r="2" spans="1:3" ht="18" customHeight="1">
      <c r="A2" s="314" t="s">
        <v>16</v>
      </c>
      <c r="B2" s="316" t="s">
        <v>328</v>
      </c>
      <c r="C2" s="318" t="s">
        <v>240</v>
      </c>
    </row>
    <row r="3" spans="1:3" ht="18" customHeight="1">
      <c r="A3" s="315"/>
      <c r="B3" s="317"/>
      <c r="C3" s="319"/>
    </row>
    <row r="4" spans="1:3" ht="28.5" customHeight="1">
      <c r="A4" s="22" t="s">
        <v>17</v>
      </c>
      <c r="B4" s="185">
        <v>13803451.039865701</v>
      </c>
      <c r="C4" s="186">
        <v>8.5</v>
      </c>
    </row>
    <row r="5" spans="1:3" ht="28.5" customHeight="1">
      <c r="A5" s="16" t="s">
        <v>18</v>
      </c>
      <c r="B5" s="187">
        <v>1595990.3962429184</v>
      </c>
      <c r="C5" s="188">
        <v>4.4000000000000004</v>
      </c>
    </row>
    <row r="6" spans="1:3" ht="28.5" customHeight="1">
      <c r="A6" s="16" t="s">
        <v>19</v>
      </c>
      <c r="B6" s="187">
        <v>6858345.570948001</v>
      </c>
      <c r="C6" s="188">
        <v>6.9</v>
      </c>
    </row>
    <row r="7" spans="1:3" ht="28.5" customHeight="1">
      <c r="A7" s="16" t="s">
        <v>20</v>
      </c>
      <c r="B7" s="187">
        <v>5349215.0726747848</v>
      </c>
      <c r="C7" s="188">
        <v>12</v>
      </c>
    </row>
    <row r="8" spans="1:3" ht="28.5" customHeight="1">
      <c r="A8" s="19" t="s">
        <v>21</v>
      </c>
      <c r="B8" s="187">
        <v>542694.93000000005</v>
      </c>
      <c r="C8" s="188">
        <v>0.9</v>
      </c>
    </row>
    <row r="9" spans="1:3" ht="28.5" customHeight="1">
      <c r="A9" s="16" t="s">
        <v>22</v>
      </c>
      <c r="B9" s="187">
        <v>1019125.22</v>
      </c>
      <c r="C9" s="188">
        <v>6.1</v>
      </c>
    </row>
    <row r="10" spans="1:3" ht="28.5" customHeight="1">
      <c r="A10" s="16" t="s">
        <v>23</v>
      </c>
      <c r="B10" s="187">
        <v>363504.51</v>
      </c>
      <c r="C10" s="188">
        <v>8.1999999999999993</v>
      </c>
    </row>
    <row r="11" spans="1:3" ht="28.5" customHeight="1">
      <c r="A11" s="16" t="s">
        <v>24</v>
      </c>
      <c r="B11" s="187">
        <v>259359.12</v>
      </c>
      <c r="C11" s="188">
        <v>21.8</v>
      </c>
    </row>
    <row r="12" spans="1:3" ht="28.5" customHeight="1">
      <c r="A12" s="16" t="s">
        <v>25</v>
      </c>
      <c r="B12" s="187">
        <v>333607.66000000003</v>
      </c>
      <c r="C12" s="188">
        <v>9.6999999999999993</v>
      </c>
    </row>
    <row r="13" spans="1:3" ht="28.5" customHeight="1">
      <c r="A13" s="16" t="s">
        <v>26</v>
      </c>
      <c r="B13" s="187">
        <v>1232838.3999999999</v>
      </c>
      <c r="C13" s="188">
        <v>15.7</v>
      </c>
    </row>
    <row r="14" spans="1:3" ht="28.5" customHeight="1">
      <c r="A14" s="17" t="s">
        <v>27</v>
      </c>
      <c r="B14" s="189">
        <v>1571842.87</v>
      </c>
      <c r="C14" s="190">
        <v>18.100000000000001</v>
      </c>
    </row>
    <row r="15" spans="1:3" ht="18" customHeight="1">
      <c r="A15" s="312" t="s">
        <v>130</v>
      </c>
      <c r="B15" s="313"/>
      <c r="C15" s="313"/>
    </row>
    <row r="16" spans="1:3" ht="18" customHeight="1">
      <c r="B16" s="88"/>
      <c r="C16" s="88"/>
    </row>
    <row r="17" spans="1:3" ht="18" customHeight="1">
      <c r="A17" s="45"/>
      <c r="B17" s="88"/>
      <c r="C17" s="88"/>
    </row>
    <row r="18" spans="1:3" ht="18" customHeight="1">
      <c r="A18" s="45"/>
      <c r="B18" s="88"/>
      <c r="C18" s="88"/>
    </row>
    <row r="19" spans="1:3" ht="18" customHeight="1">
      <c r="A19" s="45"/>
      <c r="B19" s="98"/>
      <c r="C19" s="88"/>
    </row>
    <row r="20" spans="1:3" ht="18" customHeight="1">
      <c r="A20" s="45"/>
      <c r="B20" s="88"/>
      <c r="C20" s="88"/>
    </row>
    <row r="21" spans="1:3" ht="18" customHeight="1">
      <c r="A21" s="45"/>
      <c r="B21" s="88"/>
      <c r="C21" s="88"/>
    </row>
    <row r="22" spans="1:3" ht="18" customHeight="1">
      <c r="A22" s="46"/>
      <c r="B22" s="88"/>
      <c r="C22" s="88"/>
    </row>
    <row r="23" spans="1:3" ht="18" customHeight="1">
      <c r="A23" s="45"/>
      <c r="B23" s="88"/>
      <c r="C23" s="88"/>
    </row>
    <row r="24" spans="1:3" ht="18" customHeight="1">
      <c r="A24" s="45"/>
      <c r="B24" s="88"/>
      <c r="C24" s="88"/>
    </row>
    <row r="25" spans="1:3" ht="18" customHeight="1">
      <c r="B25" s="88"/>
      <c r="C25" s="88"/>
    </row>
    <row r="26" spans="1:3">
      <c r="B26" s="88"/>
      <c r="C26" s="88"/>
    </row>
    <row r="27" spans="1:3">
      <c r="B27" s="88"/>
      <c r="C27" s="88"/>
    </row>
    <row r="28" spans="1:3">
      <c r="B28" s="88"/>
      <c r="C28" s="88"/>
    </row>
  </sheetData>
  <mergeCells count="5">
    <mergeCell ref="A15:C15"/>
    <mergeCell ref="A1:C1"/>
    <mergeCell ref="A2:A3"/>
    <mergeCell ref="B2:B3"/>
    <mergeCell ref="C2:C3"/>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6" tint="-0.249977111117893"/>
  </sheetPr>
  <dimension ref="A1:J30"/>
  <sheetViews>
    <sheetView zoomScale="90" zoomScaleNormal="90" zoomScaleSheetLayoutView="100" workbookViewId="0">
      <selection activeCell="C12" sqref="C12"/>
    </sheetView>
  </sheetViews>
  <sheetFormatPr defaultRowHeight="14.25"/>
  <cols>
    <col min="1" max="1" width="25.75" style="1" customWidth="1"/>
    <col min="2" max="2" width="12.125" style="1" customWidth="1"/>
    <col min="3" max="3" width="11.875" style="1" customWidth="1"/>
    <col min="4" max="4" width="10.5" style="1" customWidth="1"/>
    <col min="5" max="8" width="9" style="1"/>
    <col min="9" max="9" width="9.75" style="1" customWidth="1"/>
    <col min="10" max="10" width="8.375" style="1" hidden="1" customWidth="1"/>
    <col min="11" max="16384" width="9" style="1"/>
  </cols>
  <sheetData>
    <row r="1" spans="1:10" ht="39" customHeight="1">
      <c r="A1" s="320" t="s">
        <v>28</v>
      </c>
      <c r="B1" s="320"/>
      <c r="C1" s="320"/>
      <c r="D1" s="320"/>
    </row>
    <row r="2" spans="1:10" ht="25.5" customHeight="1">
      <c r="A2" s="3"/>
      <c r="B2" s="15" t="s">
        <v>0</v>
      </c>
      <c r="C2" s="104" t="s">
        <v>329</v>
      </c>
      <c r="D2" s="128" t="s">
        <v>241</v>
      </c>
    </row>
    <row r="3" spans="1:10" ht="18" customHeight="1">
      <c r="A3" s="16" t="s">
        <v>30</v>
      </c>
      <c r="B3" s="27"/>
      <c r="C3" s="191"/>
      <c r="D3" s="192"/>
      <c r="H3" s="18"/>
      <c r="I3" s="18"/>
    </row>
    <row r="4" spans="1:10" ht="18" customHeight="1">
      <c r="A4" s="16" t="s">
        <v>31</v>
      </c>
      <c r="B4" s="27" t="s">
        <v>32</v>
      </c>
      <c r="C4" s="193">
        <v>359.7</v>
      </c>
      <c r="D4" s="194">
        <v>3.3</v>
      </c>
      <c r="H4" s="18"/>
      <c r="I4" s="18"/>
    </row>
    <row r="5" spans="1:10" ht="18" customHeight="1">
      <c r="A5" s="16" t="s">
        <v>33</v>
      </c>
      <c r="B5" s="90" t="s">
        <v>32</v>
      </c>
      <c r="C5" s="193">
        <v>259.33999999999997</v>
      </c>
      <c r="D5" s="194">
        <v>0.7</v>
      </c>
      <c r="H5" s="18"/>
      <c r="I5" s="18"/>
      <c r="J5" s="18"/>
    </row>
    <row r="6" spans="1:10" ht="18" customHeight="1">
      <c r="A6" s="16" t="s">
        <v>34</v>
      </c>
      <c r="B6" s="90" t="s">
        <v>32</v>
      </c>
      <c r="C6" s="193">
        <v>49.4</v>
      </c>
      <c r="D6" s="194">
        <v>5.2</v>
      </c>
      <c r="H6" s="18"/>
      <c r="I6" s="18"/>
      <c r="J6" s="18"/>
    </row>
    <row r="7" spans="1:10" ht="18" customHeight="1">
      <c r="A7" s="16" t="s">
        <v>35</v>
      </c>
      <c r="B7" s="90" t="s">
        <v>32</v>
      </c>
      <c r="C7" s="193">
        <v>31.3</v>
      </c>
      <c r="D7" s="194">
        <v>6.2</v>
      </c>
      <c r="H7" s="18"/>
      <c r="I7" s="18"/>
      <c r="J7" s="18"/>
    </row>
    <row r="8" spans="1:10" ht="18" customHeight="1">
      <c r="A8" s="16" t="s">
        <v>36</v>
      </c>
      <c r="B8" s="90" t="s">
        <v>32</v>
      </c>
      <c r="C8" s="193">
        <v>26.18</v>
      </c>
      <c r="D8" s="194">
        <v>-1.7</v>
      </c>
      <c r="H8" s="18"/>
      <c r="I8" s="18"/>
      <c r="J8" s="18"/>
    </row>
    <row r="9" spans="1:10" ht="18" customHeight="1">
      <c r="A9" s="16" t="s">
        <v>163</v>
      </c>
      <c r="B9" s="90" t="s">
        <v>32</v>
      </c>
      <c r="C9" s="193">
        <v>61.73</v>
      </c>
      <c r="D9" s="194">
        <v>2.8</v>
      </c>
      <c r="H9" s="18"/>
      <c r="I9" s="18"/>
      <c r="J9" s="18"/>
    </row>
    <row r="10" spans="1:10" ht="18" customHeight="1">
      <c r="A10" s="16" t="s">
        <v>37</v>
      </c>
      <c r="B10" s="90" t="s">
        <v>32</v>
      </c>
      <c r="C10" s="193">
        <v>76.62</v>
      </c>
      <c r="D10" s="194"/>
      <c r="H10" s="18"/>
      <c r="I10" s="18"/>
      <c r="J10" s="18"/>
    </row>
    <row r="11" spans="1:10" ht="18" customHeight="1">
      <c r="A11" s="16" t="s">
        <v>38</v>
      </c>
      <c r="B11" s="90"/>
      <c r="C11" s="193"/>
      <c r="D11" s="194"/>
      <c r="H11" s="18"/>
      <c r="I11" s="18"/>
      <c r="J11" s="18"/>
    </row>
    <row r="12" spans="1:10" ht="18" customHeight="1">
      <c r="A12" s="16" t="s">
        <v>39</v>
      </c>
      <c r="B12" s="90" t="s">
        <v>10</v>
      </c>
      <c r="C12" s="193"/>
      <c r="D12" s="194"/>
      <c r="H12" s="18"/>
      <c r="I12" s="18"/>
      <c r="J12" s="18"/>
    </row>
    <row r="13" spans="1:10" ht="18" customHeight="1">
      <c r="A13" s="16" t="s">
        <v>33</v>
      </c>
      <c r="B13" s="90" t="s">
        <v>10</v>
      </c>
      <c r="C13" s="193"/>
      <c r="D13" s="194"/>
      <c r="H13" s="18"/>
      <c r="I13" s="18"/>
      <c r="J13" s="18"/>
    </row>
    <row r="14" spans="1:10" ht="18" customHeight="1">
      <c r="A14" s="16" t="s">
        <v>34</v>
      </c>
      <c r="B14" s="90" t="s">
        <v>10</v>
      </c>
      <c r="C14" s="193">
        <v>23.18</v>
      </c>
      <c r="D14" s="194">
        <v>6.5</v>
      </c>
      <c r="H14" s="18"/>
      <c r="I14" s="18"/>
      <c r="J14" s="18"/>
    </row>
    <row r="15" spans="1:10" ht="18" customHeight="1">
      <c r="A15" s="16" t="s">
        <v>35</v>
      </c>
      <c r="B15" s="90" t="s">
        <v>10</v>
      </c>
      <c r="C15" s="193">
        <v>12.29</v>
      </c>
      <c r="D15" s="194">
        <v>8.1999999999999993</v>
      </c>
      <c r="H15" s="18"/>
      <c r="I15" s="18"/>
      <c r="J15" s="18"/>
    </row>
    <row r="16" spans="1:10" ht="18" customHeight="1">
      <c r="A16" s="16" t="s">
        <v>36</v>
      </c>
      <c r="B16" s="90" t="s">
        <v>10</v>
      </c>
      <c r="C16" s="193">
        <v>6.56</v>
      </c>
      <c r="D16" s="194">
        <v>-0.9</v>
      </c>
      <c r="H16" s="18"/>
      <c r="I16" s="18"/>
      <c r="J16" s="18"/>
    </row>
    <row r="17" spans="1:10" ht="18" customHeight="1">
      <c r="A17" s="16" t="s">
        <v>163</v>
      </c>
      <c r="B17" s="90" t="s">
        <v>10</v>
      </c>
      <c r="C17" s="193">
        <v>8.6</v>
      </c>
      <c r="D17" s="194">
        <v>4.3</v>
      </c>
      <c r="H17" s="18"/>
      <c r="I17" s="18"/>
      <c r="J17" s="18"/>
    </row>
    <row r="18" spans="1:10" ht="18" customHeight="1">
      <c r="A18" s="16" t="s">
        <v>37</v>
      </c>
      <c r="B18" s="90" t="s">
        <v>10</v>
      </c>
      <c r="C18" s="195">
        <v>211.46</v>
      </c>
      <c r="D18" s="196"/>
      <c r="H18" s="18"/>
      <c r="I18" s="18"/>
      <c r="J18" s="18"/>
    </row>
    <row r="19" spans="1:10" ht="18" customHeight="1">
      <c r="A19" s="16" t="s">
        <v>40</v>
      </c>
      <c r="B19" s="90"/>
      <c r="C19" s="191"/>
      <c r="D19" s="192"/>
      <c r="H19" s="18"/>
      <c r="I19" s="18"/>
      <c r="J19" s="18"/>
    </row>
    <row r="20" spans="1:10" ht="18" customHeight="1">
      <c r="A20" s="16" t="s">
        <v>41</v>
      </c>
      <c r="B20" s="90" t="s">
        <v>42</v>
      </c>
      <c r="C20" s="197">
        <v>457.07</v>
      </c>
      <c r="D20" s="198">
        <v>-2.4</v>
      </c>
    </row>
    <row r="21" spans="1:10" ht="18" customHeight="1">
      <c r="A21" s="16" t="s">
        <v>43</v>
      </c>
      <c r="B21" s="90" t="s">
        <v>42</v>
      </c>
      <c r="C21" s="197">
        <v>351.23</v>
      </c>
      <c r="D21" s="198">
        <v>-0.34</v>
      </c>
    </row>
    <row r="22" spans="1:10" ht="18" customHeight="1">
      <c r="A22" s="16" t="s">
        <v>44</v>
      </c>
      <c r="B22" s="90" t="s">
        <v>42</v>
      </c>
      <c r="C22" s="197">
        <v>11.61</v>
      </c>
      <c r="D22" s="198">
        <v>4.5999999999999996</v>
      </c>
    </row>
    <row r="23" spans="1:10" ht="18" customHeight="1">
      <c r="A23" s="16" t="s">
        <v>172</v>
      </c>
      <c r="B23" s="90" t="s">
        <v>42</v>
      </c>
      <c r="C23" s="197">
        <v>40.03</v>
      </c>
      <c r="D23" s="198">
        <v>4.8</v>
      </c>
    </row>
    <row r="24" spans="1:10" ht="18" customHeight="1">
      <c r="A24" s="16" t="s">
        <v>173</v>
      </c>
      <c r="B24" s="90" t="s">
        <v>42</v>
      </c>
      <c r="C24" s="197">
        <v>32.729999999999997</v>
      </c>
      <c r="D24" s="198">
        <v>4.2</v>
      </c>
    </row>
    <row r="25" spans="1:10" ht="18" customHeight="1">
      <c r="A25" s="16" t="s">
        <v>174</v>
      </c>
      <c r="B25" s="90" t="s">
        <v>42</v>
      </c>
      <c r="C25" s="197">
        <v>36.76</v>
      </c>
      <c r="D25" s="198">
        <v>4.9000000000000004</v>
      </c>
    </row>
    <row r="26" spans="1:10" ht="18" customHeight="1">
      <c r="A26" s="16" t="s">
        <v>45</v>
      </c>
      <c r="B26" s="90" t="s">
        <v>46</v>
      </c>
      <c r="C26" s="197">
        <v>2192.52</v>
      </c>
      <c r="D26" s="198">
        <v>3.6</v>
      </c>
    </row>
    <row r="27" spans="1:10" ht="18.75" customHeight="1">
      <c r="A27" s="16" t="s">
        <v>175</v>
      </c>
      <c r="B27" s="90" t="s">
        <v>46</v>
      </c>
      <c r="C27" s="199">
        <v>1482.45</v>
      </c>
      <c r="D27" s="200">
        <v>2.2999999999999998</v>
      </c>
    </row>
    <row r="28" spans="1:10">
      <c r="A28" s="17" t="s">
        <v>47</v>
      </c>
      <c r="B28" s="91" t="s">
        <v>48</v>
      </c>
      <c r="C28" s="201">
        <v>83344</v>
      </c>
      <c r="D28" s="202">
        <v>3.4</v>
      </c>
    </row>
    <row r="29" spans="1:10">
      <c r="A29" s="30" t="s">
        <v>130</v>
      </c>
      <c r="B29" s="88"/>
      <c r="C29" s="88"/>
    </row>
    <row r="30" spans="1:10">
      <c r="B30" s="88"/>
      <c r="C30" s="88"/>
    </row>
  </sheetData>
  <mergeCells count="1">
    <mergeCell ref="A1:D1"/>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6" tint="-0.249977111117893"/>
  </sheetPr>
  <dimension ref="A1:C34"/>
  <sheetViews>
    <sheetView zoomScale="90" zoomScaleNormal="90" zoomScaleSheetLayoutView="100" workbookViewId="0">
      <selection activeCell="L31" sqref="L31"/>
    </sheetView>
  </sheetViews>
  <sheetFormatPr defaultRowHeight="14.25"/>
  <cols>
    <col min="1" max="1" width="26.25" style="1" customWidth="1"/>
    <col min="2" max="2" width="14.25" style="1" customWidth="1"/>
    <col min="3" max="3" width="14.875" style="1" customWidth="1"/>
    <col min="4" max="16384" width="9" style="1"/>
  </cols>
  <sheetData>
    <row r="1" spans="1:3" ht="21.75" customHeight="1">
      <c r="A1" s="311" t="s">
        <v>162</v>
      </c>
      <c r="B1" s="311"/>
      <c r="C1" s="311"/>
    </row>
    <row r="2" spans="1:3" ht="16.5" customHeight="1">
      <c r="A2" s="323"/>
      <c r="B2" s="323"/>
      <c r="C2" s="323"/>
    </row>
    <row r="3" spans="1:3" ht="20.25" customHeight="1">
      <c r="A3" s="324" t="s">
        <v>16</v>
      </c>
      <c r="B3" s="326" t="s">
        <v>242</v>
      </c>
      <c r="C3" s="327"/>
    </row>
    <row r="4" spans="1:3" ht="17.25" customHeight="1">
      <c r="A4" s="325"/>
      <c r="B4" s="177" t="s">
        <v>330</v>
      </c>
      <c r="C4" s="144" t="s">
        <v>329</v>
      </c>
    </row>
    <row r="5" spans="1:3" ht="17.100000000000001" customHeight="1">
      <c r="A5" s="38" t="s">
        <v>164</v>
      </c>
      <c r="B5" s="235">
        <v>5.5</v>
      </c>
      <c r="C5" s="236">
        <v>7.1016000000000012</v>
      </c>
    </row>
    <row r="6" spans="1:3" ht="17.100000000000001" customHeight="1">
      <c r="A6" s="38" t="s">
        <v>52</v>
      </c>
      <c r="B6" s="235">
        <v>4.4000000000000004</v>
      </c>
      <c r="C6" s="237">
        <v>11.701500000000001</v>
      </c>
    </row>
    <row r="7" spans="1:3" ht="17.100000000000001" customHeight="1">
      <c r="A7" s="38" t="s">
        <v>53</v>
      </c>
      <c r="B7" s="235">
        <v>5.9</v>
      </c>
      <c r="C7" s="237">
        <v>5.7297000000000002</v>
      </c>
    </row>
    <row r="8" spans="1:3" ht="17.100000000000001" customHeight="1">
      <c r="A8" s="38" t="s">
        <v>107</v>
      </c>
      <c r="B8" s="235">
        <v>4</v>
      </c>
      <c r="C8" s="237">
        <v>5.3262</v>
      </c>
    </row>
    <row r="9" spans="1:3" ht="17.100000000000001" customHeight="1">
      <c r="A9" s="38" t="s">
        <v>108</v>
      </c>
      <c r="B9" s="235">
        <v>6.2250366191799467</v>
      </c>
      <c r="C9" s="237">
        <v>7.8468651235723677</v>
      </c>
    </row>
    <row r="10" spans="1:3" ht="17.100000000000001" customHeight="1">
      <c r="A10" s="38" t="s">
        <v>109</v>
      </c>
      <c r="B10" s="235">
        <v>6.7</v>
      </c>
      <c r="C10" s="237">
        <v>7.6665000000000001</v>
      </c>
    </row>
    <row r="11" spans="1:3" ht="17.100000000000001" customHeight="1">
      <c r="A11" s="38" t="s">
        <v>110</v>
      </c>
      <c r="B11" s="235">
        <v>8.1</v>
      </c>
      <c r="C11" s="237">
        <v>12.347100000000001</v>
      </c>
    </row>
    <row r="12" spans="1:3" ht="17.100000000000001" customHeight="1">
      <c r="A12" s="38" t="s">
        <v>111</v>
      </c>
      <c r="B12" s="235">
        <v>-3.7</v>
      </c>
      <c r="C12" s="237">
        <v>9.3612000000000002</v>
      </c>
    </row>
    <row r="13" spans="1:3" ht="17.100000000000001" customHeight="1">
      <c r="A13" s="38" t="s">
        <v>112</v>
      </c>
      <c r="B13" s="235">
        <v>9.4</v>
      </c>
      <c r="C13" s="237">
        <v>8.4735000000000014</v>
      </c>
    </row>
    <row r="14" spans="1:3" ht="17.100000000000001" customHeight="1">
      <c r="A14" s="38" t="s">
        <v>113</v>
      </c>
      <c r="B14" s="235">
        <v>7</v>
      </c>
      <c r="C14" s="237">
        <v>10.7</v>
      </c>
    </row>
    <row r="15" spans="1:3" ht="17.100000000000001" customHeight="1">
      <c r="A15" s="38" t="s">
        <v>114</v>
      </c>
      <c r="B15" s="235">
        <v>-4.5517653205941588</v>
      </c>
      <c r="C15" s="237">
        <v>-8.4481496376284504</v>
      </c>
    </row>
    <row r="16" spans="1:3" ht="17.100000000000001" customHeight="1">
      <c r="A16" s="38" t="s">
        <v>54</v>
      </c>
      <c r="B16" s="235">
        <v>-18.2</v>
      </c>
      <c r="C16" s="237">
        <v>-21.9512</v>
      </c>
    </row>
    <row r="17" spans="1:3" ht="17.100000000000001" customHeight="1">
      <c r="A17" s="38" t="s">
        <v>55</v>
      </c>
      <c r="B17" s="235">
        <v>7.4</v>
      </c>
      <c r="C17" s="237">
        <v>5.1648000000000005</v>
      </c>
    </row>
    <row r="18" spans="1:3" ht="17.100000000000001" customHeight="1">
      <c r="A18" s="38" t="s">
        <v>115</v>
      </c>
      <c r="B18" s="235">
        <v>8.1013392939839779</v>
      </c>
      <c r="C18" s="237">
        <v>10.483289605851569</v>
      </c>
    </row>
    <row r="19" spans="1:3" ht="17.100000000000001" customHeight="1">
      <c r="A19" s="38" t="s">
        <v>56</v>
      </c>
      <c r="B19" s="235">
        <v>-7.2688705316463214</v>
      </c>
      <c r="C19" s="237">
        <v>7.3181204522036296</v>
      </c>
    </row>
    <row r="20" spans="1:3" ht="17.100000000000001" customHeight="1">
      <c r="A20" s="38" t="s">
        <v>57</v>
      </c>
      <c r="B20" s="235">
        <v>8.9</v>
      </c>
      <c r="C20" s="237">
        <v>14.1225</v>
      </c>
    </row>
    <row r="21" spans="1:3" ht="17.100000000000001" customHeight="1">
      <c r="A21" s="38" t="s">
        <v>58</v>
      </c>
      <c r="B21" s="235">
        <v>46.4</v>
      </c>
      <c r="C21" s="237">
        <v>63.672300000000007</v>
      </c>
    </row>
    <row r="22" spans="1:3" ht="17.100000000000001" customHeight="1">
      <c r="A22" s="38" t="s">
        <v>59</v>
      </c>
      <c r="B22" s="235">
        <v>3.938730853391692</v>
      </c>
      <c r="C22" s="237">
        <v>6.2282686592883891</v>
      </c>
    </row>
    <row r="23" spans="1:3" ht="17.100000000000001" customHeight="1">
      <c r="A23" s="38" t="s">
        <v>60</v>
      </c>
      <c r="B23" s="235">
        <v>6.9</v>
      </c>
      <c r="C23" s="237">
        <v>13.557600000000001</v>
      </c>
    </row>
    <row r="24" spans="1:3" ht="17.100000000000001" customHeight="1">
      <c r="A24" s="38" t="s">
        <v>61</v>
      </c>
      <c r="B24" s="235">
        <v>14.9</v>
      </c>
      <c r="C24" s="237">
        <v>9.1191000000000013</v>
      </c>
    </row>
    <row r="25" spans="1:3" ht="17.100000000000001" customHeight="1">
      <c r="A25" s="40" t="s">
        <v>62</v>
      </c>
      <c r="B25" s="235">
        <v>5.695868561491868</v>
      </c>
      <c r="C25" s="237">
        <v>14.132438006253254</v>
      </c>
    </row>
    <row r="26" spans="1:3" ht="17.100000000000001" customHeight="1">
      <c r="A26" s="41" t="s">
        <v>63</v>
      </c>
      <c r="B26" s="235">
        <v>19.152871791434901</v>
      </c>
      <c r="C26" s="237">
        <v>23.43470019132042</v>
      </c>
    </row>
    <row r="27" spans="1:3" ht="17.100000000000001" customHeight="1">
      <c r="A27" s="41" t="s">
        <v>64</v>
      </c>
      <c r="B27" s="235">
        <v>-5.1972006727065594</v>
      </c>
      <c r="C27" s="237">
        <v>7.2032172651992346</v>
      </c>
    </row>
    <row r="28" spans="1:3" ht="17.100000000000001" customHeight="1">
      <c r="A28" s="41" t="s">
        <v>65</v>
      </c>
      <c r="B28" s="235">
        <v>-14.091270894136375</v>
      </c>
      <c r="C28" s="237">
        <v>-2.5873727267376907</v>
      </c>
    </row>
    <row r="29" spans="1:3" ht="17.100000000000001" customHeight="1">
      <c r="A29" s="41" t="s">
        <v>66</v>
      </c>
      <c r="B29" s="235">
        <v>-15.5</v>
      </c>
      <c r="C29" s="237">
        <v>-3.3403999999999998</v>
      </c>
    </row>
    <row r="30" spans="1:3" ht="17.100000000000001" customHeight="1">
      <c r="A30" s="38" t="s">
        <v>127</v>
      </c>
      <c r="B30" s="235">
        <v>91.7</v>
      </c>
      <c r="C30" s="237">
        <v>90.6</v>
      </c>
    </row>
    <row r="31" spans="1:3" ht="17.100000000000001" customHeight="1">
      <c r="A31" s="41" t="s">
        <v>128</v>
      </c>
      <c r="B31" s="235">
        <v>-16.100000000000001</v>
      </c>
      <c r="C31" s="237">
        <v>-15.4</v>
      </c>
    </row>
    <row r="32" spans="1:3" ht="17.100000000000001" customHeight="1">
      <c r="A32" s="38" t="s">
        <v>129</v>
      </c>
      <c r="B32" s="235">
        <v>0.82</v>
      </c>
      <c r="C32" s="238">
        <v>0.57999999999999996</v>
      </c>
    </row>
    <row r="33" spans="1:3" ht="28.5" customHeight="1">
      <c r="A33" s="321" t="s">
        <v>259</v>
      </c>
      <c r="B33" s="322"/>
      <c r="C33" s="322"/>
    </row>
    <row r="34" spans="1:3">
      <c r="A34" s="30"/>
    </row>
  </sheetData>
  <mergeCells count="5">
    <mergeCell ref="A33:C33"/>
    <mergeCell ref="A1:C1"/>
    <mergeCell ref="A2:C2"/>
    <mergeCell ref="A3:A4"/>
    <mergeCell ref="B3:C3"/>
  </mergeCells>
  <phoneticPr fontId="2"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115</TotalTime>
  <Application>Microsoft Excel</Application>
  <DocSecurity>0</DocSecurity>
  <ScaleCrop>false</ScaleCrop>
  <HeadingPairs>
    <vt:vector size="2" baseType="variant">
      <vt:variant>
        <vt:lpstr>工作表</vt:lpstr>
      </vt:variant>
      <vt:variant>
        <vt:i4>19</vt:i4>
      </vt:variant>
    </vt:vector>
  </HeadingPairs>
  <TitlesOfParts>
    <vt:vector size="19" baseType="lpstr">
      <vt:lpstr>封面</vt:lpstr>
      <vt:lpstr>编委</vt:lpstr>
      <vt:lpstr>说明</vt:lpstr>
      <vt:lpstr>指标说明</vt:lpstr>
      <vt:lpstr>简析</vt:lpstr>
      <vt:lpstr>主要指标</vt:lpstr>
      <vt:lpstr>生产总值</vt:lpstr>
      <vt:lpstr>农业生产</vt:lpstr>
      <vt:lpstr>规模工业</vt:lpstr>
      <vt:lpstr>产品产量</vt:lpstr>
      <vt:lpstr>工业利润</vt:lpstr>
      <vt:lpstr>交通邮电</vt:lpstr>
      <vt:lpstr>高新技术</vt:lpstr>
      <vt:lpstr>固定资产投资</vt:lpstr>
      <vt:lpstr>房地产投资</vt:lpstr>
      <vt:lpstr>县市区1</vt:lpstr>
      <vt:lpstr>县市区2</vt:lpstr>
      <vt:lpstr>县市区3</vt:lpstr>
      <vt:lpstr>县市区4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dc:creator>
  <cp:lastModifiedBy>Administrator</cp:lastModifiedBy>
  <cp:lastPrinted>2015-10-26T02:18:18Z</cp:lastPrinted>
  <dcterms:created xsi:type="dcterms:W3CDTF">1998-06-09T08:31:57Z</dcterms:created>
  <dcterms:modified xsi:type="dcterms:W3CDTF">2015-12-14T03:06:23Z</dcterms:modified>
</cp:coreProperties>
</file>