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0785" yWindow="15" windowWidth="10830" windowHeight="9855" tabRatio="882" firstSheet="15" activeTab="15"/>
  </bookViews>
  <sheets>
    <sheet name="封面" sheetId="33" r:id="rId1"/>
    <sheet name="编委" sheetId="34" r:id="rId2"/>
    <sheet name="说明" sheetId="37" r:id="rId3"/>
    <sheet name="指标说明" sheetId="36" r:id="rId4"/>
    <sheet name="简析" sheetId="40" r:id="rId5"/>
    <sheet name="主要指标" sheetId="38" r:id="rId6"/>
    <sheet name="生产总值" sheetId="29" r:id="rId7"/>
    <sheet name="农业生产" sheetId="3" r:id="rId8"/>
    <sheet name="规模工业" sheetId="4" r:id="rId9"/>
    <sheet name="产品产量" sheetId="6" r:id="rId10"/>
    <sheet name="工业利润" sheetId="5" r:id="rId11"/>
    <sheet name="交通邮电" sheetId="7" r:id="rId12"/>
    <sheet name="高新技术" sheetId="8" r:id="rId13"/>
    <sheet name="固定资产投资" sheetId="9" r:id="rId14"/>
    <sheet name="房地产投资" sheetId="11" r:id="rId15"/>
    <sheet name="县市区1" sheetId="22" r:id="rId16"/>
    <sheet name="县市区2" sheetId="39" r:id="rId17"/>
    <sheet name="县市区3" sheetId="24" r:id="rId18"/>
    <sheet name="县市区4" sheetId="25" r:id="rId19"/>
  </sheets>
  <externalReferences>
    <externalReference r:id="rId20"/>
    <externalReference r:id="rId21"/>
  </externalReferences>
  <definedNames>
    <definedName name="b" localSheetId="1">#REF!</definedName>
    <definedName name="b" localSheetId="0">#REF!</definedName>
    <definedName name="b" localSheetId="2">#REF!</definedName>
    <definedName name="b" localSheetId="3">#REF!</definedName>
    <definedName name="b">#REF!</definedName>
    <definedName name="d" localSheetId="2" hidden="1">{"'Sheet1'!$B$1:$F$24","'七、地方财政'!$A$1:$E$32","'七、地方财政'!$G$78","'Sheet1'!$J$1:$O$24"}</definedName>
    <definedName name="d" localSheetId="16" hidden="1">{"'Sheet1'!$B$1:$F$24","'七、地方财政'!$A$1:$E$32","'七、地方财政'!$G$78","'Sheet1'!$J$1:$O$24"}</definedName>
    <definedName name="d" localSheetId="5" hidden="1">{"'Sheet1'!$B$1:$F$24","'七、地方财政'!$A$1:$E$32","'七、地方财政'!$G$78","'Sheet1'!$J$1:$O$24"}</definedName>
    <definedName name="d" hidden="1">{"'Sheet1'!$B$1:$F$24","'七、地方财政'!$A$1:$E$32","'七、地方财政'!$G$78","'Sheet1'!$J$1:$O$24"}</definedName>
    <definedName name="HTML_CodePage" hidden="1">936</definedName>
    <definedName name="HTML_Control" localSheetId="1" hidden="1">{"'Sheet1'!$B$1:$F$24","'七、地方财政'!$A$1:$E$32","'七、地方财政'!$G$78","'Sheet1'!$J$1:$O$24"}</definedName>
    <definedName name="HTML_Control" localSheetId="2" hidden="1">{"'Sheet1'!$B$1:$F$24","'七、地方财政'!$A$1:$E$32","'七、地方财政'!$G$78","'Sheet1'!$J$1:$O$24"}</definedName>
    <definedName name="HTML_Control" localSheetId="16" hidden="1">{"'Sheet1'!$B$1:$F$24","'七、地方财政'!$A$1:$E$32","'七、地方财政'!$G$78","'Sheet1'!$J$1:$O$24"}</definedName>
    <definedName name="HTML_Control" localSheetId="3" hidden="1">{"'Sheet1'!$B$1:$F$24","'七、地方财政'!$A$1:$E$32","'七、地方财政'!$G$78","'Sheet1'!$J$1:$O$24"}</definedName>
    <definedName name="HTML_Control" localSheetId="5" hidden="1">{"'Sheet1'!$B$1:$F$24","'七、地方财政'!$A$1:$E$32","'七、地方财政'!$G$78","'Sheet1'!$J$1:$O$24"}</definedName>
    <definedName name="HTML_Control" hidden="1">{"'Sheet1'!$B$1:$F$24","'七、地方财政'!$A$1:$E$32","'七、地方财政'!$G$78","'Sheet1'!$J$1:$O$24"}</definedName>
    <definedName name="HTML_Description" hidden="1">""</definedName>
    <definedName name="HTML_Email" hidden="1">""</definedName>
    <definedName name="HTML_Header" hidden="1">""</definedName>
    <definedName name="HTML_LastUpdate" hidden="1">"98-6-15"</definedName>
    <definedName name="HTML_LineAfter" hidden="1">FALSE</definedName>
    <definedName name="HTML_LineBefore" hidden="1">FALSE</definedName>
    <definedName name="HTML_Name" hidden="1">"统计研究室"</definedName>
    <definedName name="HTML_OBDlg2" hidden="1">TRUE</definedName>
    <definedName name="HTML_OBDlg4" hidden="1">TRUE</definedName>
    <definedName name="HTML_OS" hidden="1">0</definedName>
    <definedName name="HTML_PathFile" hidden="1">"C:\My Documents\gyjj199805.htm"</definedName>
    <definedName name="HTML_Title" hidden="1">""</definedName>
    <definedName name="金融" localSheetId="1" hidden="1">{"'Sheet1'!$B$1:$F$24","'七、地方财政'!$A$1:$E$32","'七、地方财政'!$G$78","'Sheet1'!$J$1:$O$24"}</definedName>
    <definedName name="金融" localSheetId="2" hidden="1">{"'Sheet1'!$B$1:$F$24","'七、地方财政'!$A$1:$E$32","'七、地方财政'!$G$78","'Sheet1'!$J$1:$O$24"}</definedName>
    <definedName name="金融" localSheetId="16" hidden="1">{"'Sheet1'!$B$1:$F$24","'七、地方财政'!$A$1:$E$32","'七、地方财政'!$G$78","'Sheet1'!$J$1:$O$24"}</definedName>
    <definedName name="金融" localSheetId="3" hidden="1">{"'Sheet1'!$B$1:$F$24","'七、地方财政'!$A$1:$E$32","'七、地方财政'!$G$78","'Sheet1'!$J$1:$O$24"}</definedName>
    <definedName name="金融" localSheetId="5" hidden="1">{"'Sheet1'!$B$1:$F$24","'七、地方财政'!$A$1:$E$32","'七、地方财政'!$G$78","'Sheet1'!$J$1:$O$24"}</definedName>
    <definedName name="金融" hidden="1">{"'Sheet1'!$B$1:$F$24","'七、地方财政'!$A$1:$E$32","'七、地方财政'!$G$78","'Sheet1'!$J$1:$O$24"}</definedName>
    <definedName name="五、农业生产资料价格总指数〈_〉" localSheetId="1">[1]五、国内贸易!$A$31</definedName>
    <definedName name="五、农业生产资料价格总指数〈_〉" localSheetId="0">[2]五、国内贸易!$A$31</definedName>
    <definedName name="五、农业生产资料价格总指数〈_〉" localSheetId="2">[1]五、国内贸易!$A$31</definedName>
    <definedName name="五、农业生产资料价格总指数〈_〉" localSheetId="3">[1]五、国内贸易!$A$31</definedName>
    <definedName name="五、农业生产资料价格总指数〈_〉">#REF!</definedName>
  </definedNames>
  <calcPr calcId="145621"/>
</workbook>
</file>

<file path=xl/calcChain.xml><?xml version="1.0" encoding="utf-8"?>
<calcChain xmlns="http://schemas.openxmlformats.org/spreadsheetml/2006/main">
  <c r="B58" i="40" l="1"/>
  <c r="C58" i="40"/>
  <c r="A58" i="40"/>
  <c r="C63" i="40"/>
  <c r="B63" i="40"/>
  <c r="A63" i="40"/>
  <c r="C62" i="40"/>
  <c r="B62" i="40"/>
  <c r="A62" i="40"/>
  <c r="B61" i="40"/>
  <c r="C61" i="40"/>
  <c r="A61" i="40"/>
  <c r="B60" i="40"/>
  <c r="B59" i="40"/>
  <c r="C59" i="40"/>
  <c r="C60" i="40"/>
  <c r="A60" i="40"/>
  <c r="A59" i="40"/>
  <c r="B57" i="40"/>
  <c r="B56" i="40"/>
  <c r="B55" i="40"/>
  <c r="B54" i="40"/>
  <c r="B53" i="40"/>
  <c r="B52" i="40"/>
  <c r="C52" i="40"/>
  <c r="C53" i="40"/>
  <c r="C54" i="40"/>
  <c r="C55" i="40"/>
  <c r="C56" i="40"/>
  <c r="C57" i="40"/>
  <c r="A57" i="40"/>
  <c r="A56" i="40"/>
  <c r="A55" i="40"/>
  <c r="A54" i="40"/>
  <c r="A53" i="40"/>
  <c r="A52" i="40"/>
  <c r="B51" i="40"/>
  <c r="C51" i="40"/>
  <c r="C50" i="40"/>
  <c r="B50" i="40"/>
  <c r="A51" i="40"/>
  <c r="A50" i="40"/>
  <c r="B49" i="40"/>
  <c r="B48" i="40"/>
  <c r="B47" i="40"/>
  <c r="B46" i="40"/>
  <c r="C49" i="40"/>
  <c r="C48" i="40"/>
  <c r="C47" i="40"/>
  <c r="C46" i="40"/>
  <c r="A49" i="40"/>
  <c r="A48" i="40"/>
  <c r="A47" i="40"/>
  <c r="A46" i="40"/>
  <c r="B45" i="40"/>
  <c r="A45" i="40"/>
  <c r="B44" i="40"/>
  <c r="B43" i="40"/>
  <c r="B42" i="40"/>
  <c r="C42" i="40"/>
  <c r="C43" i="40"/>
  <c r="C44" i="40"/>
  <c r="A44" i="40"/>
  <c r="A43" i="40"/>
  <c r="A42" i="40"/>
  <c r="B41" i="40"/>
  <c r="B40" i="40"/>
  <c r="C41" i="40"/>
  <c r="C40" i="40"/>
  <c r="A41" i="40"/>
  <c r="A40" i="40"/>
  <c r="B39" i="40"/>
  <c r="B38" i="40"/>
  <c r="B37" i="40"/>
  <c r="B36" i="40"/>
  <c r="B35" i="40"/>
  <c r="B34" i="40"/>
  <c r="B33" i="40"/>
  <c r="C33" i="40"/>
  <c r="C34" i="40"/>
  <c r="C35" i="40"/>
  <c r="C36" i="40"/>
  <c r="C37" i="40"/>
  <c r="C38" i="40"/>
  <c r="C39" i="40"/>
  <c r="A39" i="40"/>
  <c r="A38" i="40"/>
  <c r="A37" i="40"/>
  <c r="A36" i="40"/>
  <c r="A35" i="40"/>
  <c r="A34" i="40"/>
  <c r="A33" i="40"/>
  <c r="B31" i="40"/>
  <c r="B32" i="40"/>
  <c r="B30" i="40"/>
  <c r="B29" i="40"/>
  <c r="B28" i="40"/>
  <c r="B27" i="40"/>
  <c r="B26" i="40"/>
  <c r="C26" i="40"/>
  <c r="C27" i="40"/>
  <c r="C28" i="40"/>
  <c r="C29" i="40"/>
  <c r="C30" i="40"/>
  <c r="C31" i="40"/>
  <c r="C32" i="40"/>
  <c r="A32" i="40"/>
  <c r="A31" i="40"/>
  <c r="A30" i="40"/>
  <c r="A29" i="40"/>
  <c r="A28" i="40"/>
  <c r="A27" i="40"/>
  <c r="A26" i="40"/>
  <c r="B25" i="40"/>
  <c r="B24" i="40"/>
  <c r="B23" i="40"/>
  <c r="C23" i="40"/>
  <c r="C24" i="40"/>
  <c r="C25" i="40"/>
  <c r="A24" i="40"/>
  <c r="A25" i="40"/>
  <c r="A23" i="40"/>
  <c r="B22" i="40"/>
  <c r="C22" i="40"/>
  <c r="A22" i="40"/>
  <c r="B16" i="40"/>
  <c r="C16" i="40"/>
  <c r="B17" i="40"/>
  <c r="C17" i="40"/>
  <c r="B18" i="40"/>
  <c r="C18" i="40"/>
  <c r="B19" i="40"/>
  <c r="C19" i="40"/>
  <c r="B20" i="40"/>
  <c r="C20" i="40"/>
  <c r="B21" i="40"/>
  <c r="C21" i="40"/>
  <c r="A21" i="40"/>
  <c r="A20" i="40"/>
  <c r="A19" i="40"/>
  <c r="A18" i="40"/>
  <c r="A17" i="40"/>
  <c r="A16" i="40"/>
  <c r="B15" i="40"/>
  <c r="C15" i="40"/>
  <c r="A15" i="40"/>
  <c r="C14" i="40"/>
  <c r="C13" i="40"/>
  <c r="C12" i="40"/>
  <c r="C11" i="40"/>
  <c r="C10" i="40"/>
  <c r="B14" i="40"/>
  <c r="B13" i="40"/>
  <c r="B12" i="40"/>
  <c r="B11" i="40"/>
  <c r="B10" i="40"/>
  <c r="A14" i="40"/>
  <c r="A13" i="40"/>
  <c r="A12" i="40"/>
  <c r="A11" i="40"/>
  <c r="A10" i="40"/>
  <c r="C9" i="40"/>
  <c r="B9" i="40"/>
  <c r="A9" i="40"/>
  <c r="C8" i="40"/>
  <c r="B8" i="40"/>
  <c r="A8" i="40"/>
  <c r="C7" i="40"/>
  <c r="B7" i="40"/>
  <c r="A7" i="40"/>
  <c r="C6" i="40"/>
  <c r="B6" i="40"/>
  <c r="A6" i="40"/>
  <c r="B3" i="40"/>
  <c r="C3" i="40"/>
  <c r="B4" i="40"/>
  <c r="C4" i="40"/>
  <c r="B5" i="40"/>
  <c r="C5" i="40"/>
  <c r="A3" i="40"/>
  <c r="A4" i="40"/>
  <c r="A5" i="40"/>
  <c r="C2" i="40"/>
  <c r="B2" i="40"/>
  <c r="A2" i="40"/>
  <c r="D29" i="38"/>
  <c r="J5" i="25"/>
  <c r="J6" i="25"/>
  <c r="G5" i="39"/>
  <c r="G6" i="39"/>
  <c r="I5" i="22"/>
  <c r="I6" i="22"/>
  <c r="D31" i="40"/>
  <c r="E31" i="40" s="1"/>
</calcChain>
</file>

<file path=xl/sharedStrings.xml><?xml version="1.0" encoding="utf-8"?>
<sst xmlns="http://schemas.openxmlformats.org/spreadsheetml/2006/main" count="481" uniqueCount="341">
  <si>
    <t>计量单位</t>
  </si>
  <si>
    <t>亿元</t>
  </si>
  <si>
    <t xml:space="preserve">  #地方财政收入</t>
  </si>
  <si>
    <t>万美元</t>
  </si>
  <si>
    <t>接待旅游人数</t>
  </si>
  <si>
    <t>万人次</t>
  </si>
  <si>
    <t>金融机构本外币各项贷款余额</t>
  </si>
  <si>
    <t>亿千瓦时</t>
  </si>
  <si>
    <t>公顷</t>
  </si>
  <si>
    <t>万人</t>
  </si>
  <si>
    <t>万吨</t>
  </si>
  <si>
    <t>邮电业务总量</t>
  </si>
  <si>
    <t>元</t>
  </si>
  <si>
    <t>%</t>
  </si>
  <si>
    <t>城镇新增就业人数</t>
  </si>
  <si>
    <t>地区生产总值</t>
  </si>
  <si>
    <t xml:space="preserve">                                                                </t>
  </si>
  <si>
    <t>生产总值</t>
  </si>
  <si>
    <t xml:space="preserve"> 第一产业</t>
  </si>
  <si>
    <t xml:space="preserve"> 第二产业</t>
  </si>
  <si>
    <t xml:space="preserve"> 第三产业</t>
  </si>
  <si>
    <t xml:space="preserve">   交通运输、仓储和邮政业</t>
  </si>
  <si>
    <t xml:space="preserve">   批发和零售业</t>
  </si>
  <si>
    <t xml:space="preserve">   住宿和餐饮业</t>
  </si>
  <si>
    <t xml:space="preserve">   金融业</t>
  </si>
  <si>
    <t xml:space="preserve">   房地产业</t>
  </si>
  <si>
    <t xml:space="preserve">   营利性服务业</t>
  </si>
  <si>
    <t xml:space="preserve">   非营利性服务业   </t>
  </si>
  <si>
    <t>农林牧渔业生产情况</t>
  </si>
  <si>
    <t>万元</t>
  </si>
  <si>
    <t>二、农作物播种面积</t>
  </si>
  <si>
    <t xml:space="preserve">    粮食</t>
  </si>
  <si>
    <t>千公顷</t>
  </si>
  <si>
    <t xml:space="preserve">      #稻谷</t>
  </si>
  <si>
    <t xml:space="preserve">       玉米</t>
  </si>
  <si>
    <t xml:space="preserve">       薯类</t>
  </si>
  <si>
    <t xml:space="preserve">    烤烟</t>
  </si>
  <si>
    <t xml:space="preserve">    蔬菜</t>
  </si>
  <si>
    <t>三、主要农产品产量</t>
  </si>
  <si>
    <t xml:space="preserve">   粮食</t>
  </si>
  <si>
    <t>四、养殖业情况</t>
  </si>
  <si>
    <t xml:space="preserve">    生猪出栏量</t>
  </si>
  <si>
    <t>万头</t>
  </si>
  <si>
    <t xml:space="preserve">    生猪存栏量</t>
  </si>
  <si>
    <t xml:space="preserve">    牛出栏量</t>
  </si>
  <si>
    <t xml:space="preserve">    家禽出栏量</t>
  </si>
  <si>
    <t>万只</t>
  </si>
  <si>
    <t xml:space="preserve">    水产品产量</t>
  </si>
  <si>
    <t>吨</t>
  </si>
  <si>
    <t>单位：万元</t>
  </si>
  <si>
    <t>本月</t>
  </si>
  <si>
    <t>累计</t>
  </si>
  <si>
    <t>1、轻工业</t>
  </si>
  <si>
    <t xml:space="preserve">   重工业</t>
  </si>
  <si>
    <t xml:space="preserve">    #煤炭</t>
  </si>
  <si>
    <t xml:space="preserve">     有色</t>
  </si>
  <si>
    <t xml:space="preserve">   ＃食品</t>
  </si>
  <si>
    <t xml:space="preserve">     烟草</t>
  </si>
  <si>
    <t xml:space="preserve">     医药</t>
  </si>
  <si>
    <t xml:space="preserve">     建材</t>
  </si>
  <si>
    <t xml:space="preserve">     化工</t>
  </si>
  <si>
    <t xml:space="preserve">     有色冶炼</t>
  </si>
  <si>
    <t xml:space="preserve">     装备制造</t>
  </si>
  <si>
    <t xml:space="preserve">       ＃机械</t>
  </si>
  <si>
    <t xml:space="preserve">         电子</t>
  </si>
  <si>
    <t>电力、燃气及水的生产供应业</t>
  </si>
  <si>
    <t xml:space="preserve">     #电力生产供应</t>
  </si>
  <si>
    <t xml:space="preserve">  #亏损企业个数（个）</t>
  </si>
  <si>
    <t xml:space="preserve">   亏损面（%）</t>
  </si>
  <si>
    <t>啤酒（千升）</t>
  </si>
  <si>
    <t>水泥（吨）</t>
  </si>
  <si>
    <t>生铁（吨）</t>
  </si>
  <si>
    <t>交通运输邮电业情况</t>
  </si>
  <si>
    <t>一、公路水运交通运输情况</t>
  </si>
  <si>
    <t xml:space="preserve">   　 公路</t>
  </si>
  <si>
    <t xml:space="preserve">   　 水运</t>
  </si>
  <si>
    <t>万吨公里</t>
  </si>
  <si>
    <t xml:space="preserve">  　  公路</t>
  </si>
  <si>
    <t xml:space="preserve">    　水运</t>
  </si>
  <si>
    <t>万人公里</t>
  </si>
  <si>
    <t xml:space="preserve"> 　   公路</t>
  </si>
  <si>
    <t xml:space="preserve">  　  水运</t>
  </si>
  <si>
    <t>三、邮电业务情况</t>
  </si>
  <si>
    <t xml:space="preserve">     电信业务总量</t>
  </si>
  <si>
    <t xml:space="preserve">高新技术企业生产情况    </t>
  </si>
  <si>
    <t xml:space="preserve">                          单位：万元</t>
  </si>
  <si>
    <t>房地产开发情况</t>
  </si>
  <si>
    <t>单位</t>
  </si>
  <si>
    <t>一、房地产开发投资</t>
  </si>
  <si>
    <t>按用途分：住宅</t>
  </si>
  <si>
    <t xml:space="preserve">          办公楼</t>
  </si>
  <si>
    <t xml:space="preserve">          商业营业用房</t>
  </si>
  <si>
    <t xml:space="preserve">          其他</t>
  </si>
  <si>
    <t>平方米</t>
  </si>
  <si>
    <t>同比±%</t>
  </si>
  <si>
    <t>永兴县</t>
  </si>
  <si>
    <t>分县（市、区）主要经济指标（二）</t>
  </si>
  <si>
    <t>分县（市、区）主要经济指标（三）</t>
  </si>
  <si>
    <t>分县（市、区）主要经济指标（四）</t>
  </si>
  <si>
    <t>固定资产投资</t>
    <phoneticPr fontId="2" type="noConversion"/>
  </si>
  <si>
    <t xml:space="preserve">        公有制投资</t>
  </si>
  <si>
    <t xml:space="preserve">        非公有制投资</t>
  </si>
  <si>
    <t>单位：万元</t>
    <phoneticPr fontId="2" type="noConversion"/>
  </si>
  <si>
    <t>分县（市、区）主要经济指标（一）</t>
    <phoneticPr fontId="2" type="noConversion"/>
  </si>
  <si>
    <r>
      <t xml:space="preserve">    </t>
    </r>
    <r>
      <rPr>
        <sz val="12"/>
        <color indexed="8"/>
        <rFont val="宋体"/>
        <family val="3"/>
        <charset val="134"/>
      </rPr>
      <t xml:space="preserve">   #新开工面积</t>
    </r>
    <phoneticPr fontId="2" type="noConversion"/>
  </si>
  <si>
    <t>固定资产投资</t>
    <phoneticPr fontId="2" type="noConversion"/>
  </si>
  <si>
    <r>
      <t xml:space="preserve"> </t>
    </r>
    <r>
      <rPr>
        <sz val="12"/>
        <color indexed="8"/>
        <rFont val="宋体"/>
        <family val="3"/>
        <charset val="134"/>
      </rPr>
      <t xml:space="preserve">   #邮政业务总量</t>
    </r>
    <phoneticPr fontId="2" type="noConversion"/>
  </si>
  <si>
    <t>2、大中型工业</t>
    <phoneticPr fontId="2" type="noConversion"/>
  </si>
  <si>
    <t xml:space="preserve">   小型工业</t>
    <phoneticPr fontId="2" type="noConversion"/>
  </si>
  <si>
    <t>3、非公有制工业</t>
    <phoneticPr fontId="2" type="noConversion"/>
  </si>
  <si>
    <t>4、高加工度工业</t>
    <phoneticPr fontId="2" type="noConversion"/>
  </si>
  <si>
    <t xml:space="preserve">   高技术工业</t>
    <phoneticPr fontId="2" type="noConversion"/>
  </si>
  <si>
    <t xml:space="preserve">   六大高耗能工业</t>
    <phoneticPr fontId="2" type="noConversion"/>
  </si>
  <si>
    <t xml:space="preserve">   省级及以上园区工业</t>
    <phoneticPr fontId="2" type="noConversion"/>
  </si>
  <si>
    <t>5、采矿业</t>
    <phoneticPr fontId="2" type="noConversion"/>
  </si>
  <si>
    <t xml:space="preserve">  制造业</t>
    <phoneticPr fontId="2" type="noConversion"/>
  </si>
  <si>
    <t>铁矿石原矿（吨）</t>
    <phoneticPr fontId="2" type="noConversion"/>
  </si>
  <si>
    <t>铅金属含量（吨）</t>
    <phoneticPr fontId="2" type="noConversion"/>
  </si>
  <si>
    <t>锌金属含量（吨）</t>
    <phoneticPr fontId="2" type="noConversion"/>
  </si>
  <si>
    <t>大米（吨）</t>
    <phoneticPr fontId="2" type="noConversion"/>
  </si>
  <si>
    <t>饲料（吨）</t>
    <phoneticPr fontId="2" type="noConversion"/>
  </si>
  <si>
    <t xml:space="preserve"> #铅（吨）</t>
    <phoneticPr fontId="2" type="noConversion"/>
  </si>
  <si>
    <t xml:space="preserve">  锌（吨）</t>
    <phoneticPr fontId="2" type="noConversion"/>
  </si>
  <si>
    <t xml:space="preserve">  锡（吨）</t>
    <phoneticPr fontId="2" type="noConversion"/>
  </si>
  <si>
    <t>黄金（千克）</t>
    <phoneticPr fontId="2" type="noConversion"/>
  </si>
  <si>
    <t>白银（千克）</t>
    <phoneticPr fontId="2" type="noConversion"/>
  </si>
  <si>
    <t>自来水生产量（万立方米）</t>
    <phoneticPr fontId="2" type="noConversion"/>
  </si>
  <si>
    <t>6、新产品产值</t>
    <phoneticPr fontId="2" type="noConversion"/>
  </si>
  <si>
    <t>7、工业产品出口交货值</t>
    <phoneticPr fontId="2" type="noConversion"/>
  </si>
  <si>
    <t>8、工业销售产值率(%)</t>
    <phoneticPr fontId="2" type="noConversion"/>
  </si>
  <si>
    <t>注:本表为季报。</t>
    <phoneticPr fontId="2" type="noConversion"/>
  </si>
  <si>
    <t xml:space="preserve"> 一、按经济类型分</t>
  </si>
  <si>
    <t xml:space="preserve"> 二、按隶属关系分</t>
  </si>
  <si>
    <t xml:space="preserve">        中央项目</t>
  </si>
  <si>
    <t xml:space="preserve">        地方项目</t>
  </si>
  <si>
    <t xml:space="preserve"> 三、按产业分</t>
  </si>
  <si>
    <t xml:space="preserve">        第一产业</t>
  </si>
  <si>
    <t xml:space="preserve">        第二产业</t>
  </si>
  <si>
    <t xml:space="preserve">        第三产业</t>
  </si>
  <si>
    <t xml:space="preserve"> 四、按投资方向分</t>
  </si>
  <si>
    <t xml:space="preserve">        技改投资</t>
  </si>
  <si>
    <t xml:space="preserve"> 五、按投资项目分</t>
  </si>
  <si>
    <t xml:space="preserve">        施工项目个数</t>
  </si>
  <si>
    <t xml:space="preserve">        #本年新开工项目</t>
  </si>
  <si>
    <t>（综合版）</t>
    <phoneticPr fontId="2" type="noConversion"/>
  </si>
  <si>
    <t>郴州统计月报</t>
    <phoneticPr fontId="2" type="noConversion"/>
  </si>
  <si>
    <t>郴州市统计局·编</t>
    <phoneticPr fontId="2" type="noConversion"/>
  </si>
  <si>
    <t>网址：http://www.cztj.gov.cn</t>
    <phoneticPr fontId="2" type="noConversion"/>
  </si>
  <si>
    <t>编委会及编辑人员</t>
    <phoneticPr fontId="2" type="noConversion"/>
  </si>
  <si>
    <t>主    编：</t>
    <phoneticPr fontId="2" type="noConversion"/>
  </si>
  <si>
    <t>谷坊生</t>
    <phoneticPr fontId="2" type="noConversion"/>
  </si>
  <si>
    <t>副 主 编：</t>
    <phoneticPr fontId="2" type="noConversion"/>
  </si>
  <si>
    <t>责任编辑：</t>
    <phoneticPr fontId="2" type="noConversion"/>
  </si>
  <si>
    <t>肖玉忠</t>
    <phoneticPr fontId="2" type="noConversion"/>
  </si>
  <si>
    <t>编　　辑：</t>
    <phoneticPr fontId="2" type="noConversion"/>
  </si>
  <si>
    <t>编辑部：郴州市统计局设计核算综合统计科</t>
    <phoneticPr fontId="2" type="noConversion"/>
  </si>
  <si>
    <t>电话：0735-2368260</t>
    <phoneticPr fontId="2" type="noConversion"/>
  </si>
  <si>
    <t>邮箱：cztjzh@163.com</t>
    <phoneticPr fontId="2" type="noConversion"/>
  </si>
  <si>
    <t>邮编：423000</t>
    <phoneticPr fontId="2" type="noConversion"/>
  </si>
  <si>
    <t>《郴州统计月报》（综合版）</t>
    <phoneticPr fontId="2" type="noConversion"/>
  </si>
  <si>
    <t>规模工业指标说明</t>
    <phoneticPr fontId="2" type="noConversion"/>
  </si>
  <si>
    <t>投资指标说明</t>
    <phoneticPr fontId="2" type="noConversion"/>
  </si>
  <si>
    <t>规模工业增加值</t>
    <phoneticPr fontId="2" type="noConversion"/>
  </si>
  <si>
    <t xml:space="preserve">    油菜</t>
    <phoneticPr fontId="2" type="noConversion"/>
  </si>
  <si>
    <t>规模工业增加值合计</t>
    <phoneticPr fontId="2" type="noConversion"/>
  </si>
  <si>
    <t>规模工业主要产品产量</t>
    <phoneticPr fontId="2" type="noConversion"/>
  </si>
  <si>
    <t>规模工业利润指标</t>
    <phoneticPr fontId="2" type="noConversion"/>
  </si>
  <si>
    <t>规模工业利润总额</t>
    <phoneticPr fontId="2" type="noConversion"/>
  </si>
  <si>
    <t>二、房屋施工面积</t>
    <phoneticPr fontId="2" type="noConversion"/>
  </si>
  <si>
    <t>三、房屋竣工面积</t>
    <phoneticPr fontId="2" type="noConversion"/>
  </si>
  <si>
    <t>四、商品房销售面积</t>
    <phoneticPr fontId="2" type="noConversion"/>
  </si>
  <si>
    <t>社会消费品零售额</t>
    <phoneticPr fontId="2" type="noConversion"/>
  </si>
  <si>
    <r>
      <t xml:space="preserve"> </t>
    </r>
    <r>
      <rPr>
        <sz val="12"/>
        <color indexed="8"/>
        <rFont val="宋体"/>
        <family val="3"/>
        <charset val="134"/>
      </rPr>
      <t xml:space="preserve">   牛存栏量</t>
    </r>
    <phoneticPr fontId="2" type="noConversion"/>
  </si>
  <si>
    <t xml:space="preserve">    羊出栏量</t>
    <phoneticPr fontId="2" type="noConversion"/>
  </si>
  <si>
    <t xml:space="preserve">    羊存栏量</t>
    <phoneticPr fontId="2" type="noConversion"/>
  </si>
  <si>
    <t xml:space="preserve">    家禽存栏量</t>
    <phoneticPr fontId="2" type="noConversion"/>
  </si>
  <si>
    <t>说    明</t>
    <phoneticPr fontId="2" type="noConversion"/>
  </si>
  <si>
    <t xml:space="preserve">    2、“…”表示数据不足本表最小单位数；“＃”表示其中的主要项；“空格”表示指标数据不详或无该项统计数据。</t>
    <phoneticPr fontId="2" type="noConversion"/>
  </si>
  <si>
    <t>　　3、外资、内资、进出口数据来自市商务局(市招商合作局)。</t>
    <phoneticPr fontId="2" type="noConversion"/>
  </si>
  <si>
    <t xml:space="preserve">    4、旅游数据来自市旅游外事侨务局。</t>
    <phoneticPr fontId="2" type="noConversion"/>
  </si>
  <si>
    <t>　　5、财政数据来自市财政局。</t>
    <phoneticPr fontId="2" type="noConversion"/>
  </si>
  <si>
    <t>　　7、金融数据来自市人民银行郴州中心支行。</t>
    <phoneticPr fontId="1" type="noConversion"/>
  </si>
  <si>
    <t xml:space="preserve">   公路</t>
  </si>
  <si>
    <t xml:space="preserve">   水运</t>
  </si>
  <si>
    <t>2、货运量</t>
    <phoneticPr fontId="2" type="noConversion"/>
  </si>
  <si>
    <t>3、货物周转量</t>
    <phoneticPr fontId="2" type="noConversion"/>
  </si>
  <si>
    <t>4、客运量</t>
    <phoneticPr fontId="2" type="noConversion"/>
  </si>
  <si>
    <t>5、旅客周转量</t>
    <phoneticPr fontId="2" type="noConversion"/>
  </si>
  <si>
    <t>建筑企业生产情况</t>
    <phoneticPr fontId="2" type="noConversion"/>
  </si>
  <si>
    <t>一、本年新签合同额</t>
    <phoneticPr fontId="2" type="noConversion"/>
  </si>
  <si>
    <t>二、建筑业总产值</t>
    <phoneticPr fontId="2" type="noConversion"/>
  </si>
  <si>
    <t>三、竣工产值</t>
    <phoneticPr fontId="2" type="noConversion"/>
  </si>
  <si>
    <t>四、房屋建筑施工面积</t>
    <phoneticPr fontId="2" type="noConversion"/>
  </si>
  <si>
    <t>五、房屋建筑竣工面积</t>
    <phoneticPr fontId="2" type="noConversion"/>
  </si>
  <si>
    <r>
      <t xml:space="preserve">全 </t>
    </r>
    <r>
      <rPr>
        <sz val="12"/>
        <color indexed="8"/>
        <rFont val="宋体"/>
        <family val="3"/>
        <charset val="134"/>
      </rPr>
      <t xml:space="preserve"> </t>
    </r>
    <r>
      <rPr>
        <sz val="12"/>
        <color indexed="8"/>
        <rFont val="宋体"/>
        <family val="3"/>
        <charset val="134"/>
      </rPr>
      <t>市</t>
    </r>
    <phoneticPr fontId="2" type="noConversion"/>
  </si>
  <si>
    <t>注：建筑企业生产情况为季报。</t>
    <phoneticPr fontId="2" type="noConversion"/>
  </si>
  <si>
    <t xml:space="preserve">        工业投资</t>
  </si>
  <si>
    <t xml:space="preserve">        民生工程</t>
  </si>
  <si>
    <t xml:space="preserve">        生态环境</t>
  </si>
  <si>
    <t xml:space="preserve">        基础设施</t>
  </si>
  <si>
    <t xml:space="preserve">        高新技术产业投资</t>
  </si>
  <si>
    <t xml:space="preserve">        房地产开发投资</t>
  </si>
  <si>
    <r>
      <t xml:space="preserve"> </t>
    </r>
    <r>
      <rPr>
        <sz val="12"/>
        <color indexed="8"/>
        <rFont val="宋体"/>
        <family val="3"/>
        <charset val="134"/>
      </rPr>
      <t xml:space="preserve">       </t>
    </r>
    <r>
      <rPr>
        <sz val="12"/>
        <color indexed="8"/>
        <rFont val="宋体"/>
        <family val="3"/>
        <charset val="134"/>
      </rPr>
      <t>竣工项目个数（个）</t>
    </r>
    <phoneticPr fontId="2" type="noConversion"/>
  </si>
  <si>
    <t>五、商品房销售额</t>
  </si>
  <si>
    <r>
      <t>注:本表为季报</t>
    </r>
    <r>
      <rPr>
        <sz val="11"/>
        <color indexed="8"/>
        <rFont val="宋体"/>
        <family val="3"/>
        <charset val="134"/>
      </rPr>
      <t>。</t>
    </r>
    <phoneticPr fontId="2" type="noConversion"/>
  </si>
  <si>
    <t>高新技术企业个数(个)</t>
  </si>
  <si>
    <t>高新技术企业总产值(万元)</t>
  </si>
  <si>
    <t xml:space="preserve">  其中：高新技术产品产值(万元)</t>
  </si>
  <si>
    <t>科技活动人数(人)</t>
  </si>
  <si>
    <t>专利申请数(件)</t>
  </si>
  <si>
    <t xml:space="preserve">  其中：发明专利申请数(件)</t>
  </si>
  <si>
    <t>有效发明专利数(件)</t>
  </si>
  <si>
    <t xml:space="preserve">  其中：高新技术产品销售收入(万元)</t>
  </si>
  <si>
    <t>高新技术企业利润总额(万元)</t>
  </si>
  <si>
    <t>全市主要经济社会指标</t>
    <phoneticPr fontId="2" type="noConversion"/>
  </si>
  <si>
    <t>指标名称</t>
    <phoneticPr fontId="2" type="noConversion"/>
  </si>
  <si>
    <t>固定资产投资</t>
    <phoneticPr fontId="2" type="noConversion"/>
  </si>
  <si>
    <t xml:space="preserve">  #房地产开发投资</t>
    <phoneticPr fontId="2" type="noConversion"/>
  </si>
  <si>
    <t>实际利用外资</t>
    <phoneticPr fontId="2" type="noConversion"/>
  </si>
  <si>
    <t>实际到位内资</t>
    <phoneticPr fontId="2" type="noConversion"/>
  </si>
  <si>
    <t>外贸进出口总额</t>
    <phoneticPr fontId="2" type="noConversion"/>
  </si>
  <si>
    <t xml:space="preserve"> ＃外贸出口总额</t>
    <phoneticPr fontId="2" type="noConversion"/>
  </si>
  <si>
    <t>旅游收入</t>
    <phoneticPr fontId="2" type="noConversion"/>
  </si>
  <si>
    <t>金融机构本外币各项存款余额</t>
    <phoneticPr fontId="2" type="noConversion"/>
  </si>
  <si>
    <t>规模工业增加值</t>
    <phoneticPr fontId="2" type="noConversion"/>
  </si>
  <si>
    <t>全社会发电量</t>
    <phoneticPr fontId="2" type="noConversion"/>
  </si>
  <si>
    <t>全社会用电量</t>
    <phoneticPr fontId="2" type="noConversion"/>
  </si>
  <si>
    <t xml:space="preserve"> ＃工业用电量</t>
    <phoneticPr fontId="2" type="noConversion"/>
  </si>
  <si>
    <t>公路水运客货运换算周转量</t>
    <phoneticPr fontId="2" type="noConversion"/>
  </si>
  <si>
    <t>亿吨公里</t>
    <phoneticPr fontId="2" type="noConversion"/>
  </si>
  <si>
    <t>居民消费价格总指数</t>
    <phoneticPr fontId="2" type="noConversion"/>
  </si>
  <si>
    <t>工业品出厂价格指数</t>
    <phoneticPr fontId="2" type="noConversion"/>
  </si>
  <si>
    <r>
      <t xml:space="preserve">全 </t>
    </r>
    <r>
      <rPr>
        <sz val="12"/>
        <color indexed="8"/>
        <rFont val="宋体"/>
        <family val="3"/>
        <charset val="134"/>
      </rPr>
      <t xml:space="preserve"> </t>
    </r>
    <r>
      <rPr>
        <sz val="12"/>
        <color indexed="8"/>
        <rFont val="宋体"/>
        <family val="3"/>
        <charset val="134"/>
      </rPr>
      <t>市</t>
    </r>
    <phoneticPr fontId="2" type="noConversion"/>
  </si>
  <si>
    <t>1、大中型工业</t>
    <phoneticPr fontId="2" type="noConversion"/>
  </si>
  <si>
    <t>2、非公有制工业</t>
    <phoneticPr fontId="2" type="noConversion"/>
  </si>
  <si>
    <t>4、采矿业</t>
    <phoneticPr fontId="2" type="noConversion"/>
  </si>
  <si>
    <t>5、规模以上工业企业个数（个）</t>
    <phoneticPr fontId="2" type="noConversion"/>
  </si>
  <si>
    <r>
      <t>地址：郴州市政府3楼3</t>
    </r>
    <r>
      <rPr>
        <sz val="12"/>
        <rFont val="宋体"/>
        <family val="3"/>
        <charset val="134"/>
      </rPr>
      <t>24</t>
    </r>
    <r>
      <rPr>
        <sz val="12"/>
        <rFont val="宋体"/>
        <family val="3"/>
        <charset val="134"/>
      </rPr>
      <t>室</t>
    </r>
    <phoneticPr fontId="2" type="noConversion"/>
  </si>
  <si>
    <r>
      <t xml:space="preserve">    “高加工度工业”包括：木容器制造；氮肥制造；生物化学农药及微生物农药制造；染料制造；车辆、飞机及工程机械轮胎制造；塑料人造革、合成革制造；塑料零件制造；石灰和石膏制造；玻璃仪器制造；卫生陶瓷制品制造；特种陶瓷制品制造；石棉制品制造；其他非金属矿物制品制造；金属结构制造；农用及园林用金属工具制造；其他金属工具制造；工业生产配套用搪瓷制品制造；铸币及贵金属制造；</t>
    </r>
    <r>
      <rPr>
        <sz val="9"/>
        <rFont val="仿宋_GB2312"/>
        <family val="3"/>
        <charset val="134"/>
      </rPr>
      <t xml:space="preserve">实验室用品制造；其他农林牧渔业机械制造及机械修理；环境污染防治专用设备制造；汽车修理；金属船舶制造；其他电工器材制造；车辆专用照明及电气信号设备装置制造；其他未列明的电气机械制造；通信传输设备制造；印制电路板制造；其他电子设备制造；工业自动控制系统装置制造；其他专用仪器制造；光学仪器制造；其他仪器仪表的制造及修理等行业。
    “高技术工业”包括：核燃料加工；信息化学品制造；化学药品原药制造；卫生材料及医药用品制造；医疗诊断、监护及治疗设备制造；其他医疗设备及器械制造；飞机制造及修理；其他飞行器制造；通信传输设备制造；其他专用仪器制造；光学仪器制造；复印和胶印设备制造；计算器及货币专用设备制造；其他仪器仪表的制造及修理等行业。
    “高耗能工业”包括：石油加工、炼焦及核燃料加工业；化学原料及化学制品制造业；非金属矿物制品业；黑色金属冶炼及压延加工业；有色金属冶炼及压延加工业；电力、热力的生产和供应业等行业。
    “装备制造工业”是指为满足国民经济各部门发展和国家安全需要而制造各种技术装备的产业总称，包括金属制品业；通用设备制造业；专用设备制造业；交通运输设备制造业；电气机械及器材制造业；通信设备、计算机及其他电子设备制造业；仪器仪表及文化办公用机械制造业等行业。
</t>
    </r>
    <phoneticPr fontId="2" type="noConversion"/>
  </si>
  <si>
    <t>同比±（%）</t>
    <phoneticPr fontId="2" type="noConversion"/>
  </si>
  <si>
    <t>同比±（%）</t>
    <phoneticPr fontId="2" type="noConversion"/>
  </si>
  <si>
    <t>同比±（%）</t>
    <phoneticPr fontId="2" type="noConversion"/>
  </si>
  <si>
    <t>同比±（%）</t>
    <phoneticPr fontId="2" type="noConversion"/>
  </si>
  <si>
    <t>同比±(%)</t>
    <phoneticPr fontId="2" type="noConversion"/>
  </si>
  <si>
    <t>同比±(%)</t>
    <phoneticPr fontId="2" type="noConversion"/>
  </si>
  <si>
    <t>同比±(%)</t>
    <phoneticPr fontId="2" type="noConversion"/>
  </si>
  <si>
    <t>万美元</t>
    <phoneticPr fontId="2" type="noConversion"/>
  </si>
  <si>
    <t>同比±(%)</t>
  </si>
  <si>
    <t>※地区生产总值</t>
    <phoneticPr fontId="2" type="noConversion"/>
  </si>
  <si>
    <t>※社会消费品零售总额</t>
    <phoneticPr fontId="2" type="noConversion"/>
  </si>
  <si>
    <t>※批准建设用地</t>
    <phoneticPr fontId="2" type="noConversion"/>
  </si>
  <si>
    <t>※城镇居民人均可支配收入</t>
    <phoneticPr fontId="2" type="noConversion"/>
  </si>
  <si>
    <t>李日光</t>
    <phoneticPr fontId="2" type="noConversion"/>
  </si>
  <si>
    <t>固定资产投资</t>
    <phoneticPr fontId="2" type="noConversion"/>
  </si>
  <si>
    <t>人</t>
    <phoneticPr fontId="2" type="noConversion"/>
  </si>
  <si>
    <t>规模以上    工业增加值</t>
    <phoneticPr fontId="2" type="noConversion"/>
  </si>
  <si>
    <r>
      <t xml:space="preserve">        </t>
    </r>
    <r>
      <rPr>
        <sz val="12"/>
        <color indexed="8"/>
        <rFont val="宋体"/>
        <family val="3"/>
        <charset val="134"/>
      </rPr>
      <t>5</t>
    </r>
    <r>
      <rPr>
        <sz val="12"/>
        <color indexed="8"/>
        <rFont val="宋体"/>
        <family val="3"/>
        <charset val="134"/>
      </rPr>
      <t>000万以上项目个数（个）</t>
    </r>
    <phoneticPr fontId="2" type="noConversion"/>
  </si>
  <si>
    <r>
      <t xml:space="preserve">        </t>
    </r>
    <r>
      <rPr>
        <sz val="12"/>
        <color indexed="8"/>
        <rFont val="宋体"/>
        <family val="3"/>
        <charset val="134"/>
      </rPr>
      <t>5</t>
    </r>
    <r>
      <rPr>
        <sz val="12"/>
        <color indexed="8"/>
        <rFont val="宋体"/>
        <family val="3"/>
        <charset val="134"/>
      </rPr>
      <t>000万以上项目投资</t>
    </r>
    <phoneticPr fontId="2" type="noConversion"/>
  </si>
  <si>
    <t xml:space="preserve">        战略性新兴产业投资</t>
    <phoneticPr fontId="2" type="noConversion"/>
  </si>
  <si>
    <t xml:space="preserve">  注：根据国家、省统计报表制度规定，规模以上工业增加值不公布绝对值，只公布增幅。</t>
    <phoneticPr fontId="2" type="noConversion"/>
  </si>
  <si>
    <t>烟花鞭炮（千元）</t>
    <phoneticPr fontId="2" type="noConversion"/>
  </si>
  <si>
    <t>注：本表数据为错月数据。</t>
    <phoneticPr fontId="2" type="noConversion"/>
  </si>
  <si>
    <t>精制茶（吨）</t>
    <phoneticPr fontId="2" type="noConversion"/>
  </si>
  <si>
    <t>卷烟(万支)</t>
    <phoneticPr fontId="2" type="noConversion"/>
  </si>
  <si>
    <t>服装（万件）</t>
    <phoneticPr fontId="2" type="noConversion"/>
  </si>
  <si>
    <t>农用化肥（折纯、吨）</t>
    <phoneticPr fontId="2" type="noConversion"/>
  </si>
  <si>
    <t>铋（千克）</t>
    <phoneticPr fontId="2" type="noConversion"/>
  </si>
  <si>
    <t>3、高技术工业</t>
    <phoneticPr fontId="2" type="noConversion"/>
  </si>
  <si>
    <t>※农村居民人均可支配收入</t>
    <phoneticPr fontId="2" type="noConversion"/>
  </si>
  <si>
    <t xml:space="preserve">    1、根据国家统计局制度，地区生产总值、社会消费品零售额、高新技术产业增加值、批准建设用地、居民收入数据按季度发布；地区生产总值、规模工业增长速度按不变价计算。</t>
    <phoneticPr fontId="1" type="noConversion"/>
  </si>
  <si>
    <t>　　6、居民人均可支配收入、居民消费价格指数数据来自国家统计局郴州调查队。</t>
    <phoneticPr fontId="1" type="noConversion"/>
  </si>
  <si>
    <r>
      <t xml:space="preserve"> </t>
    </r>
    <r>
      <rPr>
        <sz val="10"/>
        <rFont val="宋体"/>
        <family val="3"/>
        <charset val="134"/>
      </rPr>
      <t xml:space="preserve">   8、公路水运交通数据来自市交通运输局。</t>
    </r>
    <phoneticPr fontId="2" type="noConversion"/>
  </si>
  <si>
    <t xml:space="preserve">    9、保费数据来自市金融工作办。</t>
    <phoneticPr fontId="2" type="noConversion"/>
  </si>
  <si>
    <r>
      <t xml:space="preserve">    </t>
    </r>
    <r>
      <rPr>
        <sz val="10"/>
        <rFont val="宋体"/>
        <family val="3"/>
        <charset val="134"/>
      </rPr>
      <t>10</t>
    </r>
    <r>
      <rPr>
        <sz val="10"/>
        <rFont val="宋体"/>
        <family val="3"/>
        <charset val="134"/>
      </rPr>
      <t>、中心城区包括：北湖区和苏仙区。</t>
    </r>
    <phoneticPr fontId="2" type="noConversion"/>
  </si>
  <si>
    <r>
      <t xml:space="preserve">    </t>
    </r>
    <r>
      <rPr>
        <sz val="10"/>
        <rFont val="宋体"/>
        <family val="3"/>
        <charset val="134"/>
      </rPr>
      <t>11</t>
    </r>
    <r>
      <rPr>
        <sz val="10"/>
        <rFont val="宋体"/>
        <family val="3"/>
        <charset val="134"/>
      </rPr>
      <t>、郴资桂示范带包括：北湖区、苏仙区、资兴市、桂阳县。</t>
    </r>
    <phoneticPr fontId="2" type="noConversion"/>
  </si>
  <si>
    <r>
      <t xml:space="preserve">   </t>
    </r>
    <r>
      <rPr>
        <sz val="10"/>
        <rFont val="宋体"/>
        <family val="3"/>
        <charset val="134"/>
      </rPr>
      <t>12</t>
    </r>
    <r>
      <rPr>
        <sz val="10"/>
        <rFont val="宋体"/>
        <family val="3"/>
        <charset val="134"/>
      </rPr>
      <t>、郴资桂与郴永宜区域包括：北湖区、苏仙区、资兴市、桂阳县、永兴县、宜章县。</t>
    </r>
    <phoneticPr fontId="2" type="noConversion"/>
  </si>
  <si>
    <t>※全体居民人均可支配收入</t>
    <phoneticPr fontId="2" type="noConversion"/>
  </si>
  <si>
    <t>锡金属含量（吨）</t>
    <phoneticPr fontId="2" type="noConversion"/>
  </si>
  <si>
    <t>人造板（立方米）</t>
    <phoneticPr fontId="2" type="noConversion"/>
  </si>
  <si>
    <t>十种有色金属（吨）</t>
    <phoneticPr fontId="2" type="noConversion"/>
  </si>
  <si>
    <t>硫铁矿（折硫35%、吨）</t>
    <phoneticPr fontId="2" type="noConversion"/>
  </si>
  <si>
    <r>
      <t xml:space="preserve">    其中：高新技术产品出口收入</t>
    </r>
    <r>
      <rPr>
        <sz val="12"/>
        <rFont val="宋体"/>
        <family val="3"/>
        <charset val="134"/>
      </rPr>
      <t>(千美元)</t>
    </r>
    <phoneticPr fontId="2" type="noConversion"/>
  </si>
  <si>
    <r>
      <t>钨精矿折</t>
    </r>
    <r>
      <rPr>
        <sz val="12"/>
        <rFont val="宋体"/>
        <family val="3"/>
        <charset val="134"/>
      </rPr>
      <t>合量</t>
    </r>
    <r>
      <rPr>
        <sz val="12"/>
        <color indexed="8"/>
        <rFont val="宋体"/>
        <family val="3"/>
        <charset val="134"/>
      </rPr>
      <t>（折三氧化钨65％、吨）</t>
    </r>
    <phoneticPr fontId="2" type="noConversion"/>
  </si>
  <si>
    <t>单位：元</t>
    <phoneticPr fontId="80" type="noConversion"/>
  </si>
  <si>
    <t>全体居民人均可支配收入</t>
    <phoneticPr fontId="2" type="noConversion"/>
  </si>
  <si>
    <t>城镇居民人均可支配收入</t>
    <phoneticPr fontId="2" type="noConversion"/>
  </si>
  <si>
    <t>农村居民人均可支配收入</t>
    <phoneticPr fontId="2" type="noConversion"/>
  </si>
  <si>
    <t>外贸进出口     （万美元）</t>
    <phoneticPr fontId="80" type="noConversion"/>
  </si>
  <si>
    <t>实际利用外资    （万美元）</t>
    <phoneticPr fontId="80" type="noConversion"/>
  </si>
  <si>
    <t>实际到位内资         (万元)</t>
    <phoneticPr fontId="80" type="noConversion"/>
  </si>
  <si>
    <r>
      <t xml:space="preserve">        </t>
    </r>
    <r>
      <rPr>
        <sz val="12"/>
        <rFont val="宋体"/>
        <family val="3"/>
        <charset val="134"/>
      </rPr>
      <t>高新技术产业增加值(万元)</t>
    </r>
    <phoneticPr fontId="2" type="noConversion"/>
  </si>
  <si>
    <t>※高新技术产业增加值</t>
    <phoneticPr fontId="2" type="noConversion"/>
  </si>
  <si>
    <t>注：本页资料中交通运输情况由市交通运输局提供；武广高铁客运量由市经信委提供。</t>
    <phoneticPr fontId="2" type="noConversion"/>
  </si>
  <si>
    <t>注:本页地区生产总值为季报；财政数据由市财政局提供。</t>
    <phoneticPr fontId="2" type="noConversion"/>
  </si>
  <si>
    <t>注：本页社会消费品零售总额为季报。</t>
    <phoneticPr fontId="2" type="noConversion"/>
  </si>
  <si>
    <t>注：本页资料由市商务局提供。</t>
    <phoneticPr fontId="76" type="noConversion"/>
  </si>
  <si>
    <t>万元规模工业增加值能耗</t>
    <phoneticPr fontId="2" type="noConversion"/>
  </si>
  <si>
    <t>注：本页居民人均可支配收入为季报，由国家统计局郴州调查队提供。</t>
    <phoneticPr fontId="2" type="noConversion"/>
  </si>
  <si>
    <t>铸铁件（吨）</t>
    <phoneticPr fontId="2" type="noConversion"/>
  </si>
  <si>
    <t>高新技术企业销售收入(万元)</t>
    <phoneticPr fontId="2" type="noConversion"/>
  </si>
  <si>
    <t>高新技术企业上交税金总额(万元)</t>
    <phoneticPr fontId="2" type="noConversion"/>
  </si>
  <si>
    <t>其中：科技活动人员合计中高中级技术职称人员(人)</t>
  </si>
  <si>
    <t>地方财政收入</t>
    <phoneticPr fontId="2" type="noConversion"/>
  </si>
  <si>
    <t>1、公路水运客货运换算周转量</t>
    <phoneticPr fontId="2" type="noConversion"/>
  </si>
  <si>
    <t>亿元</t>
    <phoneticPr fontId="2" type="noConversion"/>
  </si>
  <si>
    <t>万平方米</t>
    <phoneticPr fontId="2" type="noConversion"/>
  </si>
  <si>
    <t>一般公共预算收入</t>
    <phoneticPr fontId="2" type="noConversion"/>
  </si>
  <si>
    <t>一般公共预算收入</t>
    <phoneticPr fontId="2" type="noConversion"/>
  </si>
  <si>
    <t>二、铁路交通运输情况</t>
    <phoneticPr fontId="2" type="noConversion"/>
  </si>
  <si>
    <t xml:space="preserve">    铁路客运量</t>
    <phoneticPr fontId="2" type="noConversion"/>
  </si>
  <si>
    <t xml:space="preserve">    铁路货运量</t>
    <phoneticPr fontId="2" type="noConversion"/>
  </si>
  <si>
    <t>6、平均用工人数（万人）</t>
    <phoneticPr fontId="2" type="noConversion"/>
  </si>
  <si>
    <t xml:space="preserve">      武广高铁客运量</t>
    <phoneticPr fontId="2" type="noConversion"/>
  </si>
  <si>
    <t>注:指标前注※的为季度统计数据。</t>
    <phoneticPr fontId="2" type="noConversion"/>
  </si>
  <si>
    <r>
      <t xml:space="preserve">    “基础设施投资”包括：电力、燃气及水的生产和供应业；交通；邮政、信息；水利、环境和公共设施管理等行业。
    </t>
    </r>
    <r>
      <rPr>
        <sz val="9"/>
        <rFont val="仿宋_GB2312"/>
        <family val="3"/>
        <charset val="134"/>
      </rPr>
      <t xml:space="preserve">“高技术投资”包括：核燃料加工；信息化学品制造；医药制造业；医疗仪器设备及器械制造；航空航天器制造；通信设备、计算机及其他电子设备；公共软件服务等行业。
    “民生工程投资”包括：教育；卫生；社会保障业、社会福利业；新闻出版业；广播、电视、电影和音像业；文化艺术业；体育和娱乐业等行业。
    “生态环境投资”包括：水利管理业；环境管理业；污水处理及其再生利用；其他水的处理、利用与分配；再生物资回收与批发；环境监测等行业。
    “战略性新兴产业投资”包括：先进装备制造产业、新材料产业、生物产业、新能源产业、信息产业、节能环保产业、文化及创意产业等行业。
</t>
    </r>
    <phoneticPr fontId="69" type="noConversion"/>
  </si>
  <si>
    <t>万吨</t>
    <phoneticPr fontId="2" type="noConversion"/>
  </si>
  <si>
    <t xml:space="preserve">  </t>
  </si>
  <si>
    <t>张   杰</t>
    <phoneticPr fontId="2" type="noConversion"/>
  </si>
  <si>
    <t>1-8月</t>
  </si>
  <si>
    <t>8月</t>
  </si>
  <si>
    <t>原煤(万吨)</t>
    <phoneticPr fontId="2" type="noConversion"/>
  </si>
  <si>
    <r>
      <t>1-9</t>
    </r>
    <r>
      <rPr>
        <sz val="12"/>
        <color indexed="8"/>
        <rFont val="宋体"/>
        <family val="3"/>
        <charset val="134"/>
      </rPr>
      <t>月</t>
    </r>
    <phoneticPr fontId="80" type="noConversion"/>
  </si>
  <si>
    <t>完成92.9%</t>
    <phoneticPr fontId="80" type="noConversion"/>
  </si>
  <si>
    <t>1-9月同比±%</t>
    <phoneticPr fontId="2" type="noConversion"/>
  </si>
  <si>
    <r>
      <t>1-9</t>
    </r>
    <r>
      <rPr>
        <sz val="12"/>
        <color indexed="8"/>
        <rFont val="宋体"/>
        <family val="3"/>
        <charset val="134"/>
      </rPr>
      <t>月</t>
    </r>
    <phoneticPr fontId="2" type="noConversion"/>
  </si>
  <si>
    <r>
      <t>1-9</t>
    </r>
    <r>
      <rPr>
        <sz val="12"/>
        <color indexed="8"/>
        <rFont val="宋体"/>
        <family val="3"/>
        <charset val="134"/>
      </rPr>
      <t>月</t>
    </r>
    <phoneticPr fontId="2" type="noConversion"/>
  </si>
  <si>
    <t>1-9月</t>
    <phoneticPr fontId="2" type="noConversion"/>
  </si>
  <si>
    <t>1-9月</t>
    <phoneticPr fontId="2" type="noConversion"/>
  </si>
  <si>
    <t>1-9月(万元)</t>
  </si>
  <si>
    <t>1-9月</t>
  </si>
  <si>
    <t>9月</t>
  </si>
  <si>
    <t>8个</t>
  </si>
  <si>
    <t>25个</t>
  </si>
  <si>
    <t>0.6点</t>
  </si>
  <si>
    <r>
      <t>补充指标：1-9月，全社会发电量121.2</t>
    </r>
    <r>
      <rPr>
        <sz val="12"/>
        <color indexed="8"/>
        <rFont val="宋体"/>
        <family val="3"/>
        <charset val="134"/>
      </rPr>
      <t>亿千瓦时，同比下降</t>
    </r>
    <r>
      <rPr>
        <sz val="12"/>
        <color indexed="8"/>
        <rFont val="宋体"/>
        <family val="3"/>
        <charset val="134"/>
      </rPr>
      <t>2</t>
    </r>
    <r>
      <rPr>
        <sz val="12"/>
        <color indexed="8"/>
        <rFont val="宋体"/>
        <family val="3"/>
        <charset val="134"/>
      </rPr>
      <t>%。其中，火电</t>
    </r>
    <r>
      <rPr>
        <sz val="12"/>
        <color indexed="8"/>
        <rFont val="宋体"/>
        <family val="3"/>
        <charset val="134"/>
      </rPr>
      <t>77</t>
    </r>
    <r>
      <rPr>
        <sz val="12"/>
        <color indexed="8"/>
        <rFont val="宋体"/>
        <family val="3"/>
        <charset val="134"/>
      </rPr>
      <t>亿千瓦时，同比下降</t>
    </r>
    <r>
      <rPr>
        <sz val="12"/>
        <color indexed="8"/>
        <rFont val="宋体"/>
        <family val="3"/>
        <charset val="134"/>
      </rPr>
      <t>2.1</t>
    </r>
    <r>
      <rPr>
        <sz val="12"/>
        <color indexed="8"/>
        <rFont val="宋体"/>
        <family val="3"/>
        <charset val="134"/>
      </rPr>
      <t>%；水电</t>
    </r>
    <r>
      <rPr>
        <sz val="12"/>
        <color indexed="8"/>
        <rFont val="宋体"/>
        <family val="3"/>
        <charset val="134"/>
      </rPr>
      <t>38.9</t>
    </r>
    <r>
      <rPr>
        <sz val="12"/>
        <color indexed="8"/>
        <rFont val="宋体"/>
        <family val="3"/>
        <charset val="134"/>
      </rPr>
      <t>亿千瓦时，同比下降</t>
    </r>
    <r>
      <rPr>
        <sz val="12"/>
        <color indexed="8"/>
        <rFont val="宋体"/>
        <family val="3"/>
        <charset val="134"/>
      </rPr>
      <t>8.4</t>
    </r>
    <r>
      <rPr>
        <sz val="12"/>
        <color indexed="8"/>
        <rFont val="宋体"/>
        <family val="3"/>
        <charset val="134"/>
      </rPr>
      <t>%；风电</t>
    </r>
    <r>
      <rPr>
        <sz val="12"/>
        <color indexed="8"/>
        <rFont val="宋体"/>
        <family val="3"/>
        <charset val="134"/>
      </rPr>
      <t>5.4</t>
    </r>
    <r>
      <rPr>
        <sz val="12"/>
        <color indexed="8"/>
        <rFont val="宋体"/>
        <family val="3"/>
        <charset val="134"/>
      </rPr>
      <t>亿千瓦时，同比增长10</t>
    </r>
    <r>
      <rPr>
        <sz val="12"/>
        <color indexed="8"/>
        <rFont val="宋体"/>
        <family val="3"/>
        <charset val="134"/>
      </rPr>
      <t>1.9</t>
    </r>
    <r>
      <rPr>
        <sz val="12"/>
        <color indexed="8"/>
        <rFont val="宋体"/>
        <family val="3"/>
        <charset val="134"/>
      </rPr>
      <t>%。</t>
    </r>
    <phoneticPr fontId="2" type="noConversion"/>
  </si>
  <si>
    <t/>
  </si>
  <si>
    <t>指标名称</t>
  </si>
  <si>
    <t>同比±（%）</t>
  </si>
  <si>
    <t>绝对值</t>
    <phoneticPr fontId="2" type="noConversion"/>
  </si>
  <si>
    <t>-</t>
    <phoneticPr fontId="80" type="noConversion"/>
  </si>
  <si>
    <t>2015   1-9</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</si>
</sst>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41" formatCode="_ * #,##0_ ;_ * \-#,##0_ ;_ * &quot;-&quot;_ ;_ @_ "/>
    <numFmt numFmtId="43" formatCode="_ * #,##0.00_ ;_ * \-#,##0.00_ ;_ * &quot;-&quot;??_ ;_ @_ "/>
    <numFmt numFmtId="176" formatCode="0.0_ "/>
    <numFmt numFmtId="177" formatCode="0.00_ "/>
    <numFmt numFmtId="178" formatCode="0_ "/>
    <numFmt numFmtId="179" formatCode="0_);[Red]\(0\)"/>
    <numFmt numFmtId="180" formatCode="0.0"/>
    <numFmt numFmtId="182" formatCode="0.0_ ;[Red]\-0.0\ "/>
    <numFmt numFmtId="183" formatCode="0_ ;[Red]\-0\ "/>
    <numFmt numFmtId="184" formatCode="0.0_);[Red]\(0.0\)"/>
    <numFmt numFmtId="185" formatCode="_-* #,##0_$_-;\-* #,##0_$_-;_-* &quot;-&quot;_$_-;_-@_-"/>
    <numFmt numFmtId="186" formatCode="_-* #,##0.00_$_-;\-* #,##0.00_$_-;_-* &quot;-&quot;??_$_-;_-@_-"/>
    <numFmt numFmtId="187" formatCode="#,##0;\-#,##0;&quot;-&quot;"/>
    <numFmt numFmtId="188" formatCode="_-* #,##0&quot;$&quot;_-;\-* #,##0&quot;$&quot;_-;_-* &quot;-&quot;&quot;$&quot;_-;_-@_-"/>
    <numFmt numFmtId="189" formatCode="_-* #,##0.00&quot;$&quot;_-;\-* #,##0.00&quot;$&quot;_-;_-* &quot;-&quot;??&quot;$&quot;_-;_-@_-"/>
    <numFmt numFmtId="190" formatCode="0.0;_㠀"/>
  </numFmts>
  <fonts count="111">
    <font>
      <sz val="12"/>
      <name val="宋体"/>
      <charset val="134"/>
    </font>
    <font>
      <sz val="12"/>
      <name val="宋体"/>
      <charset val="134"/>
    </font>
    <font>
      <sz val="9"/>
      <name val="宋体"/>
      <charset val="134"/>
    </font>
    <font>
      <b/>
      <sz val="18"/>
      <color indexed="56"/>
      <name val="宋体"/>
      <charset val="134"/>
    </font>
    <font>
      <b/>
      <sz val="15"/>
      <color indexed="56"/>
      <name val="宋体"/>
      <charset val="134"/>
    </font>
    <font>
      <b/>
      <sz val="11"/>
      <color indexed="56"/>
      <name val="宋体"/>
      <charset val="134"/>
    </font>
    <font>
      <sz val="12"/>
      <color indexed="8"/>
      <name val="宋体"/>
      <charset val="134"/>
    </font>
    <font>
      <sz val="12"/>
      <color indexed="8"/>
      <name val="Times New Roman"/>
      <family val="1"/>
    </font>
    <font>
      <sz val="12"/>
      <name val="宋体"/>
      <charset val="134"/>
    </font>
    <font>
      <b/>
      <sz val="9"/>
      <name val="宋体"/>
      <charset val="134"/>
    </font>
    <font>
      <b/>
      <sz val="26"/>
      <name val="华文新魏"/>
      <charset val="134"/>
    </font>
    <font>
      <b/>
      <sz val="12"/>
      <name val="宋体"/>
      <charset val="134"/>
    </font>
    <font>
      <b/>
      <sz val="24"/>
      <name val="Times New Roman"/>
      <family val="1"/>
    </font>
    <font>
      <b/>
      <sz val="24"/>
      <name val="MS Mincho"/>
      <family val="3"/>
      <charset val="128"/>
    </font>
    <font>
      <b/>
      <sz val="14"/>
      <name val="宋体"/>
      <charset val="134"/>
    </font>
    <font>
      <sz val="10"/>
      <name val="Helv"/>
      <family val="2"/>
    </font>
    <font>
      <sz val="8"/>
      <name val="Arial"/>
      <family val="2"/>
    </font>
    <font>
      <b/>
      <i/>
      <sz val="16"/>
      <name val="Helv"/>
      <family val="2"/>
    </font>
    <font>
      <sz val="10"/>
      <name val="Arial"/>
      <family val="2"/>
    </font>
    <font>
      <sz val="11"/>
      <name val="ＭＳ Ｐゴシック"/>
      <family val="2"/>
    </font>
    <font>
      <sz val="12"/>
      <name val="바탕체"/>
      <family val="3"/>
    </font>
    <font>
      <sz val="10"/>
      <name val="Times New Roman"/>
      <family val="1"/>
    </font>
    <font>
      <b/>
      <sz val="10"/>
      <name val="宋体"/>
      <charset val="134"/>
    </font>
    <font>
      <b/>
      <sz val="10"/>
      <name val="Times New Roman"/>
      <family val="1"/>
    </font>
    <font>
      <sz val="11"/>
      <name val="宋体"/>
      <charset val="134"/>
    </font>
    <font>
      <sz val="11"/>
      <name val="黑体"/>
      <family val="3"/>
      <charset val="134"/>
    </font>
    <font>
      <sz val="11"/>
      <name val="华文楷体"/>
      <charset val="134"/>
    </font>
    <font>
      <sz val="11"/>
      <name val="Times New Roman"/>
      <family val="1"/>
    </font>
    <font>
      <sz val="10"/>
      <color indexed="8"/>
      <name val="Arial"/>
      <family val="2"/>
    </font>
    <font>
      <b/>
      <sz val="12"/>
      <name val="Arial"/>
      <family val="2"/>
    </font>
    <font>
      <sz val="7"/>
      <name val="Small Fonts"/>
      <family val="2"/>
    </font>
    <font>
      <sz val="12"/>
      <name val="Times New Roman"/>
      <family val="1"/>
    </font>
    <font>
      <sz val="12"/>
      <name val="Courier"/>
      <family val="3"/>
    </font>
    <font>
      <sz val="10"/>
      <name val="宋体"/>
      <charset val="134"/>
    </font>
    <font>
      <sz val="12"/>
      <color indexed="10"/>
      <name val="宋体"/>
      <charset val="134"/>
    </font>
    <font>
      <sz val="12"/>
      <name val="黑体"/>
      <family val="3"/>
      <charset val="134"/>
    </font>
    <font>
      <sz val="9"/>
      <name val="仿宋_GB2312"/>
      <family val="3"/>
      <charset val="134"/>
    </font>
    <font>
      <sz val="12"/>
      <color indexed="8"/>
      <name val="宋体"/>
      <family val="3"/>
      <charset val="134"/>
    </font>
    <font>
      <sz val="11"/>
      <color indexed="8"/>
      <name val="宋体"/>
      <family val="3"/>
      <charset val="134"/>
    </font>
    <font>
      <sz val="12"/>
      <color indexed="8"/>
      <name val="宋体"/>
      <family val="3"/>
      <charset val="134"/>
    </font>
    <font>
      <sz val="13"/>
      <color indexed="8"/>
      <name val="宋体"/>
      <family val="3"/>
      <charset val="134"/>
    </font>
    <font>
      <sz val="11"/>
      <color indexed="8"/>
      <name val="宋体"/>
      <family val="3"/>
      <charset val="134"/>
    </font>
    <font>
      <sz val="12"/>
      <color indexed="8"/>
      <name val="Times New Roman"/>
      <family val="1"/>
    </font>
    <font>
      <b/>
      <sz val="12"/>
      <color indexed="8"/>
      <name val="宋体"/>
      <family val="3"/>
      <charset val="134"/>
    </font>
    <font>
      <b/>
      <sz val="18"/>
      <color indexed="8"/>
      <name val="黑体"/>
      <family val="3"/>
      <charset val="134"/>
    </font>
    <font>
      <sz val="9"/>
      <color indexed="8"/>
      <name val="宋体"/>
      <family val="3"/>
      <charset val="134"/>
    </font>
    <font>
      <sz val="10"/>
      <color indexed="8"/>
      <name val="宋体"/>
      <family val="3"/>
      <charset val="134"/>
    </font>
    <font>
      <sz val="14"/>
      <color indexed="8"/>
      <name val="宋体"/>
      <family val="3"/>
      <charset val="134"/>
    </font>
    <font>
      <sz val="18"/>
      <color indexed="8"/>
      <name val="黑体"/>
      <family val="3"/>
      <charset val="134"/>
    </font>
    <font>
      <sz val="12"/>
      <color indexed="8"/>
      <name val="宋体"/>
      <family val="3"/>
      <charset val="134"/>
    </font>
    <font>
      <sz val="12"/>
      <color indexed="8"/>
      <name val="宋体"/>
      <family val="3"/>
      <charset val="134"/>
    </font>
    <font>
      <sz val="12"/>
      <name val="宋体"/>
      <family val="3"/>
      <charset val="134"/>
    </font>
    <font>
      <sz val="12"/>
      <color indexed="8"/>
      <name val="黑体"/>
      <family val="3"/>
      <charset val="134"/>
    </font>
    <font>
      <b/>
      <sz val="12"/>
      <name val="华文新魏"/>
      <family val="3"/>
      <charset val="134"/>
    </font>
    <font>
      <b/>
      <sz val="12"/>
      <name val="宋体"/>
      <family val="3"/>
      <charset val="134"/>
    </font>
    <font>
      <b/>
      <sz val="12"/>
      <name val="Times New Roman"/>
      <family val="1"/>
    </font>
    <font>
      <sz val="12"/>
      <name val="宋体"/>
      <family val="3"/>
      <charset val="134"/>
    </font>
    <font>
      <sz val="11"/>
      <color indexed="8"/>
      <name val="宋体"/>
      <family val="3"/>
      <charset val="134"/>
    </font>
    <font>
      <sz val="12"/>
      <name val="宋体"/>
      <family val="3"/>
      <charset val="134"/>
    </font>
    <font>
      <sz val="12"/>
      <color indexed="8"/>
      <name val="宋体"/>
      <family val="3"/>
      <charset val="134"/>
    </font>
    <font>
      <sz val="11"/>
      <color indexed="8"/>
      <name val="宋体"/>
      <family val="3"/>
      <charset val="134"/>
    </font>
    <font>
      <sz val="14"/>
      <name val="Times New Roman"/>
      <family val="1"/>
    </font>
    <font>
      <sz val="12"/>
      <name val="宋体"/>
      <family val="3"/>
      <charset val="134"/>
    </font>
    <font>
      <sz val="12"/>
      <color indexed="8"/>
      <name val="宋体"/>
      <family val="3"/>
      <charset val="134"/>
    </font>
    <font>
      <sz val="12"/>
      <color indexed="8"/>
      <name val="宋体"/>
      <family val="3"/>
      <charset val="134"/>
    </font>
    <font>
      <sz val="9"/>
      <name val="宋体"/>
      <family val="3"/>
      <charset val="134"/>
    </font>
    <font>
      <sz val="11"/>
      <color indexed="8"/>
      <name val="宋体"/>
      <family val="3"/>
      <charset val="134"/>
    </font>
    <font>
      <sz val="12"/>
      <color indexed="8"/>
      <name val="宋体"/>
      <family val="3"/>
      <charset val="134"/>
    </font>
    <font>
      <sz val="11"/>
      <color indexed="8"/>
      <name val="宋体"/>
      <family val="3"/>
      <charset val="134"/>
    </font>
    <font>
      <sz val="9"/>
      <name val="宋体"/>
      <family val="3"/>
      <charset val="134"/>
    </font>
    <font>
      <sz val="10"/>
      <name val="宋体"/>
      <family val="3"/>
      <charset val="134"/>
    </font>
    <font>
      <sz val="12"/>
      <name val="宋体"/>
      <family val="3"/>
      <charset val="134"/>
    </font>
    <font>
      <sz val="12"/>
      <name val="宋体"/>
      <family val="3"/>
      <charset val="134"/>
    </font>
    <font>
      <sz val="12"/>
      <color indexed="8"/>
      <name val="宋体"/>
      <family val="3"/>
      <charset val="134"/>
    </font>
    <font>
      <sz val="12"/>
      <name val="宋体"/>
      <family val="3"/>
      <charset val="134"/>
    </font>
    <font>
      <sz val="12"/>
      <color indexed="8"/>
      <name val="宋体"/>
      <family val="3"/>
      <charset val="134"/>
    </font>
    <font>
      <sz val="9"/>
      <name val="宋体"/>
      <family val="3"/>
      <charset val="134"/>
    </font>
    <font>
      <sz val="12"/>
      <name val="宋体"/>
      <family val="3"/>
      <charset val="134"/>
    </font>
    <font>
      <sz val="12"/>
      <color indexed="8"/>
      <name val="宋体"/>
      <family val="3"/>
      <charset val="134"/>
    </font>
    <font>
      <sz val="11"/>
      <color indexed="8"/>
      <name val="宋体"/>
      <family val="3"/>
      <charset val="134"/>
    </font>
    <font>
      <sz val="9"/>
      <name val="宋体"/>
      <family val="3"/>
      <charset val="134"/>
    </font>
    <font>
      <sz val="12"/>
      <name val="宋体"/>
      <family val="3"/>
      <charset val="134"/>
    </font>
    <font>
      <sz val="12"/>
      <color indexed="8"/>
      <name val="宋体"/>
      <family val="3"/>
      <charset val="134"/>
    </font>
    <font>
      <sz val="9"/>
      <name val="宋体"/>
      <family val="3"/>
      <charset val="134"/>
    </font>
    <font>
      <sz val="12"/>
      <name val="宋体"/>
      <family val="3"/>
      <charset val="134"/>
    </font>
    <font>
      <sz val="12"/>
      <color indexed="8"/>
      <name val="宋体"/>
      <family val="3"/>
      <charset val="134"/>
    </font>
    <font>
      <sz val="12"/>
      <name val="宋体"/>
      <family val="3"/>
      <charset val="134"/>
    </font>
    <font>
      <sz val="9"/>
      <name val="宋体"/>
      <family val="3"/>
      <charset val="134"/>
    </font>
    <font>
      <sz val="12"/>
      <name val="宋体"/>
      <family val="3"/>
      <charset val="134"/>
    </font>
    <font>
      <sz val="12"/>
      <color indexed="8"/>
      <name val="宋体"/>
      <family val="3"/>
      <charset val="134"/>
    </font>
    <font>
      <sz val="12"/>
      <color indexed="30"/>
      <name val="宋体"/>
      <family val="3"/>
      <charset val="134"/>
    </font>
    <font>
      <sz val="13"/>
      <color indexed="8"/>
      <name val="宋体"/>
      <family val="3"/>
      <charset val="134"/>
    </font>
    <font>
      <sz val="12"/>
      <name val="宋体"/>
      <family val="3"/>
      <charset val="134"/>
    </font>
    <font>
      <sz val="12"/>
      <color indexed="8"/>
      <name val="宋体"/>
      <family val="3"/>
      <charset val="134"/>
    </font>
    <font>
      <sz val="12"/>
      <color indexed="8"/>
      <name val="宋体"/>
      <family val="3"/>
      <charset val="134"/>
    </font>
    <font>
      <b/>
      <sz val="13"/>
      <color indexed="56"/>
      <name val="宋体"/>
      <family val="3"/>
      <charset val="134"/>
    </font>
    <font>
      <sz val="11"/>
      <color indexed="20"/>
      <name val="宋体"/>
      <family val="3"/>
      <charset val="134"/>
    </font>
    <font>
      <sz val="11"/>
      <color indexed="17"/>
      <name val="宋体"/>
      <family val="3"/>
      <charset val="134"/>
    </font>
    <font>
      <b/>
      <sz val="11"/>
      <color indexed="8"/>
      <name val="宋体"/>
      <family val="3"/>
      <charset val="134"/>
    </font>
    <font>
      <b/>
      <sz val="11"/>
      <color indexed="52"/>
      <name val="宋体"/>
      <family val="3"/>
      <charset val="134"/>
    </font>
    <font>
      <b/>
      <sz val="11"/>
      <color indexed="9"/>
      <name val="宋体"/>
      <family val="3"/>
      <charset val="134"/>
    </font>
    <font>
      <i/>
      <sz val="11"/>
      <color indexed="23"/>
      <name val="宋体"/>
      <family val="3"/>
      <charset val="134"/>
    </font>
    <font>
      <sz val="11"/>
      <color indexed="10"/>
      <name val="宋体"/>
      <family val="3"/>
      <charset val="134"/>
    </font>
    <font>
      <sz val="11"/>
      <color indexed="52"/>
      <name val="宋体"/>
      <family val="3"/>
      <charset val="134"/>
    </font>
    <font>
      <sz val="11"/>
      <color indexed="60"/>
      <name val="宋体"/>
      <family val="3"/>
      <charset val="134"/>
    </font>
    <font>
      <b/>
      <sz val="11"/>
      <color indexed="63"/>
      <name val="宋体"/>
      <family val="3"/>
      <charset val="134"/>
    </font>
    <font>
      <sz val="11"/>
      <color indexed="62"/>
      <name val="宋体"/>
      <family val="3"/>
      <charset val="134"/>
    </font>
    <font>
      <sz val="12"/>
      <color indexed="8"/>
      <name val="宋体"/>
      <family val="3"/>
      <charset val="134"/>
    </font>
    <font>
      <sz val="12"/>
      <color indexed="8"/>
      <name val="宋体"/>
      <family val="3"/>
      <charset val="134"/>
    </font>
    <font>
      <sz val="11"/>
      <color rgb="FFFF0000"/>
      <name val="宋体"/>
      <family val="3"/>
      <charset val="134"/>
    </font>
    <font>
      <sz val="12"/>
      <color rgb="FFFF0000"/>
      <name val="宋体"/>
      <family val="3"/>
      <charset val="134"/>
    </font>
  </fonts>
  <fills count="13">
    <fill>
      <patternFill patternType="none"/>
    </fill>
    <fill>
      <patternFill patternType="gray125"/>
    </fill>
    <fill>
      <patternFill patternType="solid">
        <fgColor indexed="45"/>
      </patternFill>
    </fill>
    <fill>
      <patternFill patternType="solid">
        <fgColor indexed="42"/>
      </patternFill>
    </fill>
    <fill>
      <patternFill patternType="solid">
        <fgColor indexed="47"/>
      </patternFill>
    </fill>
    <fill>
      <patternFill patternType="solid">
        <fgColor indexed="22"/>
        <bgColor indexed="64"/>
      </patternFill>
    </fill>
    <fill>
      <patternFill patternType="solid">
        <fgColor indexed="9"/>
        <bgColor indexed="64"/>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47"/>
        <bgColor indexed="64"/>
      </patternFill>
    </fill>
    <fill>
      <patternFill patternType="solid">
        <fgColor theme="9" tint="0.59999389629810485"/>
        <bgColor indexed="64"/>
      </patternFill>
    </fill>
  </fills>
  <borders count="37">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9"/>
      </left>
      <right/>
      <top/>
      <bottom style="thin">
        <color indexed="64"/>
      </bottom>
      <diagonal/>
    </border>
    <border>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9"/>
      </left>
      <right style="thin">
        <color indexed="64"/>
      </right>
      <top style="thin">
        <color indexed="64"/>
      </top>
      <bottom/>
      <diagonal/>
    </border>
    <border>
      <left style="thin">
        <color indexed="9"/>
      </left>
      <right/>
      <top/>
      <bottom/>
      <diagonal/>
    </border>
    <border>
      <left style="thin">
        <color indexed="64"/>
      </left>
      <right/>
      <top style="thin">
        <color indexed="8"/>
      </top>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64"/>
      </left>
      <right/>
      <top/>
      <bottom style="thin">
        <color indexed="64"/>
      </bottom>
      <diagonal/>
    </border>
    <border>
      <left style="thin">
        <color indexed="9"/>
      </left>
      <right style="thin">
        <color indexed="64"/>
      </right>
      <top/>
      <bottom/>
      <diagonal/>
    </border>
    <border>
      <left style="thin">
        <color indexed="9"/>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style="thin">
        <color indexed="64"/>
      </top>
      <bottom style="thin">
        <color indexed="8"/>
      </bottom>
      <diagonal/>
    </border>
    <border>
      <left/>
      <right/>
      <top style="thin">
        <color indexed="64"/>
      </top>
      <bottom style="thin">
        <color indexed="8"/>
      </bottom>
      <diagonal/>
    </border>
    <border>
      <left/>
      <right style="thin">
        <color indexed="9"/>
      </right>
      <top/>
      <bottom style="thin">
        <color indexed="64"/>
      </bottom>
      <diagonal/>
    </border>
  </borders>
  <cellStyleXfs count="54">
    <xf numFmtId="0" fontId="0" fillId="0" borderId="0"/>
    <xf numFmtId="0" fontId="18" fillId="0" borderId="0"/>
    <xf numFmtId="0" fontId="15" fillId="0" borderId="0"/>
    <xf numFmtId="0" fontId="1" fillId="0" borderId="0"/>
    <xf numFmtId="187" fontId="28" fillId="0" borderId="0" applyFill="0" applyBorder="0" applyAlignment="0"/>
    <xf numFmtId="38" fontId="16" fillId="5" borderId="0" applyNumberFormat="0" applyBorder="0" applyAlignment="0" applyProtection="0"/>
    <xf numFmtId="0" fontId="29" fillId="0" borderId="1" applyNumberFormat="0" applyAlignment="0" applyProtection="0">
      <alignment horizontal="left" vertical="center"/>
    </xf>
    <xf numFmtId="0" fontId="29" fillId="0" borderId="2">
      <alignment horizontal="left" vertical="center"/>
    </xf>
    <xf numFmtId="10" fontId="16" fillId="6" borderId="3" applyNumberFormat="0" applyBorder="0" applyAlignment="0" applyProtection="0"/>
    <xf numFmtId="37" fontId="30" fillId="0" borderId="0"/>
    <xf numFmtId="0" fontId="17" fillId="0" borderId="0"/>
    <xf numFmtId="37" fontId="18" fillId="0" borderId="0"/>
    <xf numFmtId="10" fontId="18" fillId="0" borderId="0" applyFont="0" applyFill="0" applyBorder="0" applyAlignment="0" applyProtection="0"/>
    <xf numFmtId="0" fontId="3" fillId="0" borderId="0" applyNumberFormat="0" applyFill="0" applyBorder="0" applyAlignment="0" applyProtection="0">
      <alignment vertical="center"/>
    </xf>
    <xf numFmtId="0" fontId="4" fillId="0" borderId="4" applyNumberFormat="0" applyFill="0" applyAlignment="0" applyProtection="0">
      <alignment vertical="center"/>
    </xf>
    <xf numFmtId="0" fontId="95" fillId="0" borderId="5" applyNumberFormat="0" applyFill="0" applyAlignment="0" applyProtection="0">
      <alignment vertical="center"/>
    </xf>
    <xf numFmtId="0" fontId="5" fillId="0" borderId="6" applyNumberFormat="0" applyFill="0" applyAlignment="0" applyProtection="0">
      <alignment vertical="center"/>
    </xf>
    <xf numFmtId="0" fontId="5" fillId="0" borderId="0" applyNumberFormat="0" applyFill="0" applyBorder="0" applyAlignment="0" applyProtection="0">
      <alignment vertical="center"/>
    </xf>
    <xf numFmtId="0" fontId="24" fillId="0" borderId="3">
      <alignment horizontal="distributed" vertical="center" wrapText="1"/>
    </xf>
    <xf numFmtId="0" fontId="96" fillId="2" borderId="0" applyNumberFormat="0" applyBorder="0" applyAlignment="0" applyProtection="0">
      <alignment vertical="center"/>
    </xf>
    <xf numFmtId="0" fontId="1" fillId="0" borderId="0"/>
    <xf numFmtId="0" fontId="18" fillId="0" borderId="0"/>
    <xf numFmtId="0" fontId="62" fillId="0" borderId="0"/>
    <xf numFmtId="0" fontId="1" fillId="0" borderId="0" applyNumberFormat="0" applyFill="0" applyBorder="0" applyAlignment="0" applyProtection="0"/>
    <xf numFmtId="0" fontId="97" fillId="3" borderId="0" applyNumberFormat="0" applyBorder="0" applyAlignment="0" applyProtection="0">
      <alignment vertical="center"/>
    </xf>
    <xf numFmtId="0" fontId="98" fillId="0" borderId="7" applyNumberFormat="0" applyFill="0" applyAlignment="0" applyProtection="0">
      <alignment vertical="center"/>
    </xf>
    <xf numFmtId="0" fontId="99" fillId="7" borderId="8" applyNumberFormat="0" applyAlignment="0" applyProtection="0">
      <alignment vertical="center"/>
    </xf>
    <xf numFmtId="0" fontId="100" fillId="8" borderId="9" applyNumberFormat="0" applyAlignment="0" applyProtection="0">
      <alignment vertical="center"/>
    </xf>
    <xf numFmtId="0" fontId="101" fillId="0" borderId="0" applyNumberFormat="0" applyFill="0" applyBorder="0" applyAlignment="0" applyProtection="0">
      <alignment vertical="center"/>
    </xf>
    <xf numFmtId="0" fontId="102" fillId="0" borderId="0" applyNumberFormat="0" applyFill="0" applyBorder="0" applyAlignment="0" applyProtection="0">
      <alignment vertical="center"/>
    </xf>
    <xf numFmtId="0" fontId="103" fillId="0" borderId="10" applyNumberFormat="0" applyFill="0" applyAlignment="0" applyProtection="0">
      <alignment vertical="center"/>
    </xf>
    <xf numFmtId="185" fontId="31" fillId="0" borderId="0" applyFont="0" applyFill="0" applyBorder="0" applyAlignment="0" applyProtection="0"/>
    <xf numFmtId="186" fontId="31" fillId="0" borderId="0" applyFont="0" applyFill="0" applyBorder="0" applyAlignment="0" applyProtection="0"/>
    <xf numFmtId="188" fontId="31" fillId="0" borderId="0" applyFont="0" applyFill="0" applyBorder="0" applyAlignment="0" applyProtection="0"/>
    <xf numFmtId="189" fontId="31" fillId="0" borderId="0" applyFont="0" applyFill="0" applyBorder="0" applyAlignment="0" applyProtection="0"/>
    <xf numFmtId="0" fontId="21" fillId="0" borderId="0"/>
    <xf numFmtId="41" fontId="21" fillId="0" borderId="0" applyFont="0" applyFill="0" applyBorder="0" applyAlignment="0" applyProtection="0"/>
    <xf numFmtId="43" fontId="2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43" fontId="1" fillId="0" borderId="0" applyFont="0" applyFill="0" applyBorder="0" applyAlignment="0" applyProtection="0"/>
    <xf numFmtId="0" fontId="31" fillId="0" borderId="0"/>
    <xf numFmtId="0" fontId="104" fillId="9" borderId="0" applyNumberFormat="0" applyBorder="0" applyAlignment="0" applyProtection="0">
      <alignment vertical="center"/>
    </xf>
    <xf numFmtId="0" fontId="105" fillId="7" borderId="11" applyNumberFormat="0" applyAlignment="0" applyProtection="0">
      <alignment vertical="center"/>
    </xf>
    <xf numFmtId="0" fontId="106" fillId="4" borderId="8" applyNumberFormat="0" applyAlignment="0" applyProtection="0">
      <alignment vertical="center"/>
    </xf>
    <xf numFmtId="1" fontId="24" fillId="0" borderId="3">
      <alignment vertical="center"/>
      <protection locked="0"/>
    </xf>
    <xf numFmtId="0" fontId="32" fillId="0" borderId="0"/>
    <xf numFmtId="180" fontId="24" fillId="0" borderId="3">
      <alignment vertical="center"/>
      <protection locked="0"/>
    </xf>
    <xf numFmtId="0" fontId="1" fillId="10" borderId="12" applyNumberFormat="0" applyFont="0" applyAlignment="0" applyProtection="0">
      <alignment vertical="center"/>
    </xf>
    <xf numFmtId="38" fontId="19" fillId="0" borderId="0" applyFont="0" applyFill="0" applyBorder="0" applyAlignment="0" applyProtection="0"/>
    <xf numFmtId="4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20" fillId="0" borderId="0"/>
  </cellStyleXfs>
  <cellXfs count="391">
    <xf numFmtId="0" fontId="0" fillId="0" borderId="0" xfId="0"/>
    <xf numFmtId="0" fontId="39" fillId="0" borderId="0" xfId="0" applyFont="1" applyFill="1"/>
    <xf numFmtId="0" fontId="39" fillId="0" borderId="13" xfId="0" applyFont="1" applyFill="1" applyBorder="1"/>
    <xf numFmtId="0" fontId="39" fillId="0" borderId="14" xfId="0" applyFont="1" applyFill="1" applyBorder="1" applyAlignment="1">
      <alignment horizontal="center" vertical="center"/>
    </xf>
    <xf numFmtId="0" fontId="39" fillId="0" borderId="15" xfId="0" applyFont="1" applyFill="1" applyBorder="1" applyAlignment="1">
      <alignment horizontal="center" vertical="center"/>
    </xf>
    <xf numFmtId="0" fontId="39" fillId="0" borderId="16" xfId="0" applyFont="1" applyFill="1" applyBorder="1" applyAlignment="1">
      <alignment horizontal="center" vertical="center"/>
    </xf>
    <xf numFmtId="0" fontId="39" fillId="0" borderId="0" xfId="0" applyFont="1" applyFill="1" applyAlignment="1">
      <alignment horizontal="right"/>
    </xf>
    <xf numFmtId="0" fontId="41" fillId="0" borderId="3" xfId="0" applyFont="1" applyFill="1" applyBorder="1" applyAlignment="1">
      <alignment horizontal="center" vertical="center"/>
    </xf>
    <xf numFmtId="0" fontId="39" fillId="0" borderId="3" xfId="0" applyFont="1" applyFill="1" applyBorder="1" applyAlignment="1">
      <alignment horizontal="center" vertical="center"/>
    </xf>
    <xf numFmtId="0" fontId="43" fillId="0" borderId="17" xfId="0" applyFont="1" applyFill="1" applyBorder="1" applyAlignment="1">
      <alignment vertical="center" wrapText="1"/>
    </xf>
    <xf numFmtId="0" fontId="44" fillId="0" borderId="0" xfId="0" applyFont="1" applyFill="1" applyAlignment="1">
      <alignment vertical="center" wrapText="1"/>
    </xf>
    <xf numFmtId="0" fontId="44" fillId="0" borderId="0" xfId="0" applyFont="1" applyFill="1" applyAlignment="1">
      <alignment horizontal="center" vertical="center" wrapText="1"/>
    </xf>
    <xf numFmtId="0" fontId="39" fillId="0" borderId="18" xfId="0" applyFont="1" applyFill="1" applyBorder="1" applyAlignment="1">
      <alignment horizontal="center" vertical="center"/>
    </xf>
    <xf numFmtId="0" fontId="39" fillId="0" borderId="13" xfId="0" applyFont="1" applyFill="1" applyBorder="1" applyAlignment="1">
      <alignment horizontal="center" vertical="center"/>
    </xf>
    <xf numFmtId="0" fontId="39" fillId="0" borderId="0" xfId="0" applyFont="1" applyFill="1" applyAlignment="1">
      <alignment wrapText="1"/>
    </xf>
    <xf numFmtId="0" fontId="39" fillId="0" borderId="20" xfId="0" applyFont="1" applyFill="1" applyBorder="1" applyAlignment="1">
      <alignment horizontal="center" vertical="center"/>
    </xf>
    <xf numFmtId="0" fontId="39" fillId="0" borderId="18" xfId="0" applyFont="1" applyFill="1" applyBorder="1" applyAlignment="1">
      <alignment vertical="center"/>
    </xf>
    <xf numFmtId="0" fontId="39" fillId="0" borderId="13" xfId="0" applyFont="1" applyFill="1" applyBorder="1" applyAlignment="1">
      <alignment vertical="center"/>
    </xf>
    <xf numFmtId="0" fontId="39" fillId="0" borderId="0" xfId="0" applyFont="1" applyFill="1" applyBorder="1"/>
    <xf numFmtId="0" fontId="39" fillId="0" borderId="18" xfId="0" applyFont="1" applyFill="1" applyBorder="1" applyAlignment="1">
      <alignment vertical="center" wrapText="1"/>
    </xf>
    <xf numFmtId="0" fontId="46" fillId="0" borderId="0" xfId="0" applyFont="1" applyFill="1"/>
    <xf numFmtId="178" fontId="39" fillId="0" borderId="0" xfId="0" applyNumberFormat="1" applyFont="1" applyFill="1"/>
    <xf numFmtId="0" fontId="39" fillId="0" borderId="22" xfId="0" applyFont="1" applyFill="1" applyBorder="1" applyAlignment="1">
      <alignment vertical="center"/>
    </xf>
    <xf numFmtId="177" fontId="39" fillId="0" borderId="0" xfId="0" applyNumberFormat="1" applyFont="1" applyFill="1" applyAlignment="1">
      <alignment horizontal="right" vertical="center"/>
    </xf>
    <xf numFmtId="0" fontId="42" fillId="0" borderId="18" xfId="0" applyFont="1" applyFill="1" applyBorder="1" applyAlignment="1">
      <alignment vertical="center"/>
    </xf>
    <xf numFmtId="0" fontId="39" fillId="0" borderId="19" xfId="0" applyFont="1" applyFill="1" applyBorder="1" applyAlignment="1">
      <alignment vertical="center"/>
    </xf>
    <xf numFmtId="0" fontId="39" fillId="0" borderId="15" xfId="0" applyFont="1" applyFill="1" applyBorder="1" applyAlignment="1">
      <alignment vertical="center"/>
    </xf>
    <xf numFmtId="0" fontId="39" fillId="0" borderId="23" xfId="0" applyFont="1" applyFill="1" applyBorder="1" applyAlignment="1">
      <alignment vertical="center"/>
    </xf>
    <xf numFmtId="0" fontId="39" fillId="0" borderId="0" xfId="0" applyFont="1" applyFill="1" applyBorder="1" applyAlignment="1">
      <alignment horizontal="right" vertical="center"/>
    </xf>
    <xf numFmtId="0" fontId="47" fillId="0" borderId="14" xfId="0" applyFont="1" applyFill="1" applyBorder="1" applyAlignment="1">
      <alignment horizontal="center" vertical="center" wrapText="1"/>
    </xf>
    <xf numFmtId="0" fontId="41" fillId="0" borderId="0" xfId="0" applyFont="1" applyFill="1"/>
    <xf numFmtId="0" fontId="39" fillId="0" borderId="19" xfId="0" applyFont="1" applyFill="1" applyBorder="1"/>
    <xf numFmtId="179" fontId="39" fillId="0" borderId="0" xfId="0" applyNumberFormat="1" applyFont="1" applyFill="1"/>
    <xf numFmtId="176" fontId="39" fillId="0" borderId="0" xfId="0" applyNumberFormat="1" applyFont="1" applyFill="1" applyAlignment="1">
      <alignment horizontal="center" vertical="center"/>
    </xf>
    <xf numFmtId="0" fontId="46" fillId="0" borderId="0" xfId="0" applyFont="1" applyFill="1" applyAlignment="1">
      <alignment horizontal="right"/>
    </xf>
    <xf numFmtId="184" fontId="39" fillId="0" borderId="0" xfId="0" applyNumberFormat="1" applyFont="1" applyFill="1"/>
    <xf numFmtId="0" fontId="41" fillId="0" borderId="16" xfId="0" applyFont="1" applyFill="1" applyBorder="1" applyAlignment="1">
      <alignment horizontal="center" vertical="center"/>
    </xf>
    <xf numFmtId="0" fontId="41" fillId="0" borderId="0" xfId="0" applyFont="1" applyFill="1" applyAlignment="1">
      <alignment vertical="center"/>
    </xf>
    <xf numFmtId="49" fontId="41" fillId="0" borderId="0" xfId="0" applyNumberFormat="1" applyFont="1" applyFill="1" applyAlignment="1">
      <alignment vertical="center"/>
    </xf>
    <xf numFmtId="176" fontId="46" fillId="0" borderId="0" xfId="0" applyNumberFormat="1" applyFont="1" applyFill="1" applyAlignment="1">
      <alignment horizontal="center" vertical="center"/>
    </xf>
    <xf numFmtId="0" fontId="41" fillId="0" borderId="25" xfId="0" applyFont="1" applyFill="1" applyBorder="1" applyAlignment="1">
      <alignment vertical="center" wrapText="1"/>
    </xf>
    <xf numFmtId="0" fontId="41" fillId="0" borderId="0" xfId="0" applyFont="1" applyFill="1" applyAlignment="1">
      <alignment vertical="center" wrapText="1"/>
    </xf>
    <xf numFmtId="0" fontId="41" fillId="0" borderId="0" xfId="0" applyFont="1" applyFill="1" applyAlignment="1">
      <alignment horizontal="left" vertical="center" wrapText="1"/>
    </xf>
    <xf numFmtId="0" fontId="39" fillId="0" borderId="26" xfId="0" applyFont="1" applyFill="1" applyBorder="1" applyAlignment="1">
      <alignment horizontal="center" vertical="center"/>
    </xf>
    <xf numFmtId="0" fontId="45" fillId="0" borderId="0" xfId="0" applyFont="1" applyFill="1"/>
    <xf numFmtId="0" fontId="46" fillId="0" borderId="0" xfId="0" applyFont="1" applyFill="1" applyAlignment="1">
      <alignment vertical="center"/>
    </xf>
    <xf numFmtId="58" fontId="39" fillId="0" borderId="0" xfId="0" applyNumberFormat="1" applyFont="1" applyFill="1"/>
    <xf numFmtId="183" fontId="39" fillId="0" borderId="0" xfId="0" applyNumberFormat="1" applyFont="1" applyFill="1" applyAlignment="1">
      <alignment horizontal="right"/>
    </xf>
    <xf numFmtId="0" fontId="7" fillId="0" borderId="3" xfId="0" applyFont="1" applyFill="1" applyBorder="1" applyAlignment="1">
      <alignment horizontal="center" vertical="center"/>
    </xf>
    <xf numFmtId="0" fontId="6" fillId="0" borderId="2" xfId="0" applyFont="1" applyFill="1" applyBorder="1" applyAlignment="1">
      <alignment horizontal="center" vertical="center"/>
    </xf>
    <xf numFmtId="0" fontId="6" fillId="0" borderId="16" xfId="0" applyFont="1" applyFill="1" applyBorder="1" applyAlignment="1">
      <alignment horizontal="center" vertical="center"/>
    </xf>
    <xf numFmtId="0" fontId="0" fillId="0" borderId="0" xfId="3" applyFont="1" applyFill="1" applyBorder="1"/>
    <xf numFmtId="0" fontId="0" fillId="0" borderId="27" xfId="3" applyFont="1" applyFill="1" applyBorder="1"/>
    <xf numFmtId="0" fontId="0" fillId="0" borderId="28" xfId="3" applyFont="1" applyFill="1" applyBorder="1"/>
    <xf numFmtId="0" fontId="0" fillId="0" borderId="0" xfId="3" applyFont="1" applyFill="1"/>
    <xf numFmtId="0" fontId="9" fillId="0" borderId="0" xfId="3" applyFont="1" applyFill="1" applyBorder="1" applyAlignment="1">
      <alignment horizontal="center"/>
    </xf>
    <xf numFmtId="0" fontId="1" fillId="0" borderId="0" xfId="0" applyFont="1"/>
    <xf numFmtId="0" fontId="24" fillId="0" borderId="0" xfId="0" applyFont="1"/>
    <xf numFmtId="0" fontId="25" fillId="0" borderId="0" xfId="0" applyFont="1" applyAlignment="1">
      <alignment horizontal="right"/>
    </xf>
    <xf numFmtId="0" fontId="26" fillId="0" borderId="0" xfId="0" applyFont="1" applyAlignment="1">
      <alignment horizontal="center" vertical="center"/>
    </xf>
    <xf numFmtId="0" fontId="24" fillId="0" borderId="0" xfId="0" applyFont="1" applyAlignment="1">
      <alignment horizontal="center"/>
    </xf>
    <xf numFmtId="0" fontId="0" fillId="0" borderId="0" xfId="0" applyAlignment="1">
      <alignment horizontal="left"/>
    </xf>
    <xf numFmtId="0" fontId="0" fillId="0" borderId="0" xfId="0" applyAlignment="1"/>
    <xf numFmtId="0" fontId="0" fillId="0" borderId="0" xfId="0" applyFill="1"/>
    <xf numFmtId="0" fontId="1" fillId="0" borderId="0" xfId="0" applyFont="1" applyFill="1" applyAlignment="1">
      <alignment wrapText="1"/>
    </xf>
    <xf numFmtId="0" fontId="33" fillId="0" borderId="0" xfId="0" applyFont="1" applyFill="1" applyAlignment="1">
      <alignment horizontal="justify" vertical="distributed" wrapText="1"/>
    </xf>
    <xf numFmtId="0" fontId="34" fillId="0" borderId="0" xfId="0" applyFont="1" applyFill="1" applyAlignment="1">
      <alignment wrapText="1"/>
    </xf>
    <xf numFmtId="0" fontId="24" fillId="0" borderId="0" xfId="0" applyFont="1" applyFill="1" applyAlignment="1">
      <alignment vertical="distributed" wrapText="1"/>
    </xf>
    <xf numFmtId="0" fontId="35" fillId="0" borderId="0" xfId="0" applyFont="1" applyFill="1" applyAlignment="1">
      <alignment horizontal="center" vertical="center" wrapText="1"/>
    </xf>
    <xf numFmtId="0" fontId="36" fillId="0" borderId="0" xfId="0" applyFont="1" applyFill="1" applyAlignment="1">
      <alignment horizontal="justify" vertical="distributed" wrapText="1"/>
    </xf>
    <xf numFmtId="0" fontId="39" fillId="0" borderId="22" xfId="0" applyFont="1" applyFill="1" applyBorder="1" applyAlignment="1">
      <alignment horizontal="center" vertical="center"/>
    </xf>
    <xf numFmtId="0" fontId="36" fillId="0" borderId="0" xfId="0" applyFont="1" applyFill="1" applyAlignment="1">
      <alignment horizontal="left" vertical="distributed" wrapText="1"/>
    </xf>
    <xf numFmtId="0" fontId="35" fillId="0" borderId="0" xfId="20" applyFont="1" applyFill="1" applyAlignment="1">
      <alignment horizontal="center" vertical="center" wrapText="1"/>
    </xf>
    <xf numFmtId="0" fontId="1" fillId="0" borderId="0" xfId="20" applyFont="1" applyFill="1" applyAlignment="1">
      <alignment wrapText="1"/>
    </xf>
    <xf numFmtId="0" fontId="24" fillId="0" borderId="0" xfId="20" applyFont="1" applyFill="1" applyAlignment="1">
      <alignment vertical="distributed" wrapText="1"/>
    </xf>
    <xf numFmtId="0" fontId="33" fillId="0" borderId="0" xfId="20" applyFont="1" applyFill="1" applyAlignment="1">
      <alignment horizontal="justify" vertical="distributed" wrapText="1"/>
    </xf>
    <xf numFmtId="0" fontId="33" fillId="0" borderId="0" xfId="20" applyFont="1" applyFill="1" applyAlignment="1">
      <alignment vertical="distributed" wrapText="1"/>
    </xf>
    <xf numFmtId="0" fontId="34" fillId="0" borderId="0" xfId="20" applyFont="1" applyFill="1" applyAlignment="1">
      <alignment wrapText="1"/>
    </xf>
    <xf numFmtId="0" fontId="33" fillId="0" borderId="0" xfId="20" applyFont="1" applyFill="1" applyAlignment="1">
      <alignment vertical="center" wrapText="1"/>
    </xf>
    <xf numFmtId="0" fontId="1" fillId="0" borderId="0" xfId="20" applyFill="1"/>
    <xf numFmtId="0" fontId="39" fillId="0" borderId="0" xfId="0" applyFont="1" applyFill="1" applyBorder="1" applyAlignment="1">
      <alignment vertical="center"/>
    </xf>
    <xf numFmtId="182" fontId="39" fillId="0" borderId="0" xfId="0" applyNumberFormat="1" applyFont="1" applyFill="1" applyBorder="1" applyAlignment="1">
      <alignment horizontal="right" vertical="center" wrapText="1"/>
    </xf>
    <xf numFmtId="0" fontId="39" fillId="0" borderId="18" xfId="0" applyFont="1" applyFill="1" applyBorder="1"/>
    <xf numFmtId="183" fontId="40" fillId="0" borderId="21" xfId="0" applyNumberFormat="1" applyFont="1" applyFill="1" applyBorder="1" applyAlignment="1">
      <alignment horizontal="right" vertical="center" wrapText="1"/>
    </xf>
    <xf numFmtId="183" fontId="40" fillId="0" borderId="0" xfId="0" applyNumberFormat="1" applyFont="1" applyFill="1" applyBorder="1" applyAlignment="1">
      <alignment horizontal="right" vertical="center" wrapText="1"/>
    </xf>
    <xf numFmtId="176" fontId="39" fillId="0" borderId="0" xfId="0" applyNumberFormat="1" applyFont="1" applyFill="1" applyBorder="1"/>
    <xf numFmtId="0" fontId="46" fillId="0" borderId="0" xfId="0" applyFont="1" applyFill="1" applyBorder="1"/>
    <xf numFmtId="0" fontId="41" fillId="0" borderId="0" xfId="0" applyFont="1" applyFill="1" applyBorder="1"/>
    <xf numFmtId="0" fontId="50" fillId="0" borderId="0" xfId="0" applyFont="1" applyFill="1"/>
    <xf numFmtId="183" fontId="50" fillId="0" borderId="0" xfId="0" applyNumberFormat="1" applyFont="1" applyFill="1"/>
    <xf numFmtId="0" fontId="50" fillId="0" borderId="23" xfId="0" applyFont="1" applyFill="1" applyBorder="1" applyAlignment="1">
      <alignment vertical="center"/>
    </xf>
    <xf numFmtId="0" fontId="50" fillId="0" borderId="20" xfId="0" applyFont="1" applyFill="1" applyBorder="1" applyAlignment="1">
      <alignment vertical="center"/>
    </xf>
    <xf numFmtId="0" fontId="50" fillId="0" borderId="0" xfId="0" applyFont="1" applyFill="1" applyBorder="1" applyAlignment="1">
      <alignment vertical="center"/>
    </xf>
    <xf numFmtId="183" fontId="50" fillId="0" borderId="0" xfId="0" applyNumberFormat="1" applyFont="1" applyFill="1" applyBorder="1" applyAlignment="1">
      <alignment horizontal="right" vertical="center" wrapText="1"/>
    </xf>
    <xf numFmtId="0" fontId="50" fillId="0" borderId="3" xfId="0" applyFont="1" applyFill="1" applyBorder="1" applyAlignment="1">
      <alignment horizontal="center" vertical="center"/>
    </xf>
    <xf numFmtId="0" fontId="50" fillId="0" borderId="15" xfId="0" applyFont="1" applyFill="1" applyBorder="1" applyAlignment="1">
      <alignment vertical="center"/>
    </xf>
    <xf numFmtId="0" fontId="50" fillId="0" borderId="0" xfId="0" applyFont="1" applyFill="1" applyAlignment="1">
      <alignment horizontal="right"/>
    </xf>
    <xf numFmtId="178" fontId="50" fillId="0" borderId="0" xfId="0" applyNumberFormat="1" applyFont="1" applyFill="1" applyAlignment="1">
      <alignment horizontal="right" vertical="center"/>
    </xf>
    <xf numFmtId="10" fontId="50" fillId="0" borderId="0" xfId="0" applyNumberFormat="1" applyFont="1" applyFill="1"/>
    <xf numFmtId="0" fontId="51" fillId="0" borderId="0" xfId="3" applyFont="1" applyFill="1" applyBorder="1"/>
    <xf numFmtId="0" fontId="51" fillId="0" borderId="0" xfId="3" applyFont="1" applyFill="1"/>
    <xf numFmtId="0" fontId="56" fillId="0" borderId="23" xfId="0" applyFont="1" applyFill="1" applyBorder="1" applyAlignment="1">
      <alignment vertical="center"/>
    </xf>
    <xf numFmtId="49" fontId="6" fillId="11" borderId="2" xfId="0" applyNumberFormat="1" applyFont="1" applyFill="1" applyBorder="1" applyAlignment="1">
      <alignment vertical="center"/>
    </xf>
    <xf numFmtId="0" fontId="6" fillId="0" borderId="14" xfId="0" applyFont="1" applyFill="1" applyBorder="1" applyAlignment="1">
      <alignment horizontal="center" vertical="center"/>
    </xf>
    <xf numFmtId="0" fontId="7" fillId="11" borderId="3" xfId="0" applyFont="1" applyFill="1" applyBorder="1" applyAlignment="1">
      <alignment horizontal="center" vertical="center"/>
    </xf>
    <xf numFmtId="0" fontId="6" fillId="0" borderId="18" xfId="0" applyFont="1" applyFill="1" applyBorder="1" applyAlignment="1">
      <alignment horizontal="center" vertical="center"/>
    </xf>
    <xf numFmtId="0" fontId="58" fillId="0" borderId="22" xfId="0" applyFont="1" applyFill="1" applyBorder="1" applyAlignment="1">
      <alignment horizontal="left" vertical="center" wrapText="1"/>
    </xf>
    <xf numFmtId="0" fontId="58" fillId="0" borderId="18" xfId="0" applyFont="1" applyFill="1" applyBorder="1" applyAlignment="1">
      <alignment horizontal="left" vertical="center" wrapText="1"/>
    </xf>
    <xf numFmtId="0" fontId="6" fillId="0" borderId="0" xfId="0" applyFont="1" applyFill="1"/>
    <xf numFmtId="0" fontId="6" fillId="0" borderId="15" xfId="0" applyFont="1" applyFill="1" applyBorder="1" applyAlignment="1">
      <alignment horizontal="center" vertical="center"/>
    </xf>
    <xf numFmtId="49" fontId="6" fillId="0" borderId="3" xfId="0" applyNumberFormat="1" applyFont="1" applyFill="1" applyBorder="1" applyAlignment="1">
      <alignment vertical="center"/>
    </xf>
    <xf numFmtId="0" fontId="6" fillId="0" borderId="0" xfId="0" applyFont="1" applyFill="1" applyBorder="1"/>
    <xf numFmtId="49" fontId="6" fillId="0" borderId="2" xfId="0" applyNumberFormat="1" applyFont="1" applyFill="1" applyBorder="1" applyAlignment="1">
      <alignment vertical="center"/>
    </xf>
    <xf numFmtId="49" fontId="6" fillId="0" borderId="2" xfId="0" applyNumberFormat="1" applyFont="1" applyFill="1" applyBorder="1" applyAlignment="1">
      <alignment horizontal="left" vertical="center"/>
    </xf>
    <xf numFmtId="49" fontId="6" fillId="0" borderId="3" xfId="0" applyNumberFormat="1" applyFont="1" applyFill="1" applyBorder="1" applyAlignment="1">
      <alignment horizontal="left" vertical="center"/>
    </xf>
    <xf numFmtId="0" fontId="6" fillId="0" borderId="3" xfId="0" applyFont="1" applyFill="1" applyBorder="1"/>
    <xf numFmtId="0" fontId="6" fillId="0" borderId="0" xfId="0" applyFont="1" applyFill="1" applyAlignment="1">
      <alignment horizontal="right"/>
    </xf>
    <xf numFmtId="182" fontId="6" fillId="0" borderId="0" xfId="0" applyNumberFormat="1" applyFont="1" applyFill="1"/>
    <xf numFmtId="0" fontId="59" fillId="0" borderId="0" xfId="0" applyFont="1" applyFill="1"/>
    <xf numFmtId="0" fontId="6" fillId="0" borderId="19" xfId="0" applyFont="1" applyFill="1" applyBorder="1" applyAlignment="1">
      <alignment vertical="center" wrapText="1"/>
    </xf>
    <xf numFmtId="0" fontId="6" fillId="0" borderId="22" xfId="0" applyFont="1" applyFill="1" applyBorder="1" applyAlignment="1">
      <alignment horizontal="center" vertical="center"/>
    </xf>
    <xf numFmtId="0" fontId="6" fillId="0" borderId="0" xfId="0" applyFont="1" applyFill="1" applyAlignment="1">
      <alignment wrapText="1"/>
    </xf>
    <xf numFmtId="0" fontId="7" fillId="0" borderId="15" xfId="0" applyFont="1" applyFill="1" applyBorder="1" applyAlignment="1">
      <alignment horizontal="center" vertical="center"/>
    </xf>
    <xf numFmtId="49" fontId="60" fillId="0" borderId="0" xfId="0" applyNumberFormat="1" applyFont="1" applyFill="1" applyAlignment="1">
      <alignment vertical="center"/>
    </xf>
    <xf numFmtId="0" fontId="60" fillId="0" borderId="0" xfId="0" applyFont="1" applyFill="1" applyAlignment="1">
      <alignment horizontal="left" vertical="center" wrapText="1"/>
    </xf>
    <xf numFmtId="0" fontId="1" fillId="0" borderId="0" xfId="0" applyFont="1" applyAlignment="1">
      <alignment horizontal="left"/>
    </xf>
    <xf numFmtId="182" fontId="0" fillId="0" borderId="16" xfId="0" applyNumberFormat="1" applyFill="1" applyBorder="1" applyAlignment="1">
      <alignment horizontal="right" vertical="center" wrapText="1"/>
    </xf>
    <xf numFmtId="0" fontId="6" fillId="0" borderId="16" xfId="0" applyFont="1" applyFill="1" applyBorder="1" applyAlignment="1">
      <alignment horizontal="center" vertical="center" wrapText="1"/>
    </xf>
    <xf numFmtId="0" fontId="6" fillId="0" borderId="16" xfId="0" applyFont="1" applyFill="1" applyBorder="1" applyAlignment="1">
      <alignment horizontal="center" vertical="center" shrinkToFit="1"/>
    </xf>
    <xf numFmtId="0" fontId="62" fillId="0" borderId="0" xfId="22" applyFont="1" applyFill="1"/>
    <xf numFmtId="49" fontId="63" fillId="0" borderId="3" xfId="0" applyNumberFormat="1" applyFont="1" applyFill="1" applyBorder="1" applyAlignment="1">
      <alignment horizontal="left" vertical="center"/>
    </xf>
    <xf numFmtId="0" fontId="6" fillId="0" borderId="3" xfId="0" applyFont="1" applyFill="1" applyBorder="1" applyAlignment="1">
      <alignment horizontal="center" vertical="center"/>
    </xf>
    <xf numFmtId="0" fontId="6" fillId="0" borderId="21" xfId="0" applyFont="1" applyFill="1" applyBorder="1" applyAlignment="1">
      <alignment horizontal="center" vertical="center"/>
    </xf>
    <xf numFmtId="0" fontId="49" fillId="0" borderId="19" xfId="0" applyFont="1" applyFill="1" applyBorder="1" applyAlignment="1">
      <alignment vertical="center" wrapText="1"/>
    </xf>
    <xf numFmtId="0" fontId="49" fillId="0" borderId="0" xfId="0" applyFont="1" applyFill="1" applyAlignment="1">
      <alignment wrapText="1"/>
    </xf>
    <xf numFmtId="0" fontId="49" fillId="0" borderId="0" xfId="0" applyFont="1" applyFill="1"/>
    <xf numFmtId="0" fontId="49" fillId="0" borderId="3" xfId="0" applyFont="1" applyFill="1" applyBorder="1" applyAlignment="1">
      <alignment horizontal="center" vertical="center" wrapText="1"/>
    </xf>
    <xf numFmtId="0" fontId="49" fillId="0" borderId="2" xfId="0" applyFont="1" applyFill="1" applyBorder="1" applyAlignment="1">
      <alignment horizontal="center" vertical="center"/>
    </xf>
    <xf numFmtId="0" fontId="49" fillId="0" borderId="15" xfId="0" applyFont="1" applyFill="1" applyBorder="1" applyAlignment="1">
      <alignment horizontal="center" vertical="center"/>
    </xf>
    <xf numFmtId="0" fontId="49" fillId="0" borderId="3" xfId="0" applyFont="1" applyFill="1" applyBorder="1" applyAlignment="1">
      <alignment horizontal="center" vertical="center"/>
    </xf>
    <xf numFmtId="0" fontId="49" fillId="0" borderId="16" xfId="0" applyFont="1" applyFill="1" applyBorder="1" applyAlignment="1">
      <alignment horizontal="center" vertical="center"/>
    </xf>
    <xf numFmtId="0" fontId="64" fillId="0" borderId="0" xfId="0" applyFont="1" applyFill="1" applyAlignment="1">
      <alignment horizontal="center" vertical="center" wrapText="1"/>
    </xf>
    <xf numFmtId="0" fontId="64" fillId="0" borderId="18" xfId="0" applyFont="1" applyFill="1" applyBorder="1" applyAlignment="1">
      <alignment vertical="center"/>
    </xf>
    <xf numFmtId="0" fontId="64" fillId="0" borderId="13" xfId="0" applyFont="1" applyFill="1" applyBorder="1" applyAlignment="1">
      <alignment vertical="center"/>
    </xf>
    <xf numFmtId="0" fontId="38" fillId="0" borderId="16" xfId="0" applyFont="1" applyFill="1" applyBorder="1" applyAlignment="1">
      <alignment horizontal="center" vertical="center"/>
    </xf>
    <xf numFmtId="0" fontId="6" fillId="0" borderId="18" xfId="0" applyFont="1" applyFill="1" applyBorder="1" applyAlignment="1">
      <alignment vertical="center"/>
    </xf>
    <xf numFmtId="176" fontId="61" fillId="0" borderId="0" xfId="0" applyNumberFormat="1" applyFont="1" applyBorder="1" applyAlignment="1">
      <alignment horizontal="center" vertical="center"/>
    </xf>
    <xf numFmtId="0" fontId="67" fillId="0" borderId="18" xfId="0" applyFont="1" applyFill="1" applyBorder="1" applyAlignment="1">
      <alignment vertical="center"/>
    </xf>
    <xf numFmtId="49" fontId="68" fillId="0" borderId="0" xfId="0" applyNumberFormat="1" applyFont="1" applyFill="1" applyAlignment="1">
      <alignment vertical="center"/>
    </xf>
    <xf numFmtId="0" fontId="70" fillId="0" borderId="0" xfId="20" applyFont="1" applyFill="1" applyAlignment="1">
      <alignment horizontal="justify" vertical="distributed" wrapText="1"/>
    </xf>
    <xf numFmtId="0" fontId="70" fillId="0" borderId="0" xfId="20" applyFont="1" applyFill="1" applyAlignment="1">
      <alignment vertical="distributed" wrapText="1"/>
    </xf>
    <xf numFmtId="0" fontId="70" fillId="0" borderId="0" xfId="20" applyFont="1" applyFill="1" applyAlignment="1">
      <alignment vertical="center" wrapText="1"/>
    </xf>
    <xf numFmtId="49" fontId="71" fillId="11" borderId="2" xfId="0" applyNumberFormat="1" applyFont="1" applyFill="1" applyBorder="1" applyAlignment="1">
      <alignment vertical="center"/>
    </xf>
    <xf numFmtId="177" fontId="72" fillId="0" borderId="21" xfId="0" applyNumberFormat="1" applyFont="1" applyFill="1" applyBorder="1" applyAlignment="1">
      <alignment horizontal="center" vertical="center" wrapText="1"/>
    </xf>
    <xf numFmtId="176" fontId="72" fillId="0" borderId="21" xfId="0" applyNumberFormat="1" applyFont="1" applyBorder="1" applyAlignment="1">
      <alignment horizontal="center"/>
    </xf>
    <xf numFmtId="176" fontId="72" fillId="0" borderId="21" xfId="0" applyNumberFormat="1" applyFont="1" applyFill="1" applyBorder="1" applyAlignment="1">
      <alignment horizontal="center" vertical="center" wrapText="1"/>
    </xf>
    <xf numFmtId="180" fontId="72" fillId="0" borderId="21" xfId="0" applyNumberFormat="1" applyFont="1" applyFill="1" applyBorder="1" applyAlignment="1">
      <alignment horizontal="center" vertical="center" wrapText="1"/>
    </xf>
    <xf numFmtId="0" fontId="6" fillId="0" borderId="13" xfId="0" applyFont="1" applyFill="1" applyBorder="1"/>
    <xf numFmtId="0" fontId="73" fillId="0" borderId="18" xfId="0" applyFont="1" applyFill="1" applyBorder="1" applyAlignment="1">
      <alignment vertical="center"/>
    </xf>
    <xf numFmtId="0" fontId="74" fillId="0" borderId="18" xfId="0" applyFont="1" applyFill="1" applyBorder="1" applyAlignment="1">
      <alignment horizontal="left" vertical="center" wrapText="1"/>
    </xf>
    <xf numFmtId="0" fontId="75" fillId="0" borderId="18" xfId="0" applyFont="1" applyFill="1" applyBorder="1" applyAlignment="1">
      <alignment vertical="center"/>
    </xf>
    <xf numFmtId="0" fontId="78" fillId="0" borderId="17" xfId="0" applyFont="1" applyFill="1" applyBorder="1" applyAlignment="1">
      <alignment vertical="center" wrapText="1"/>
    </xf>
    <xf numFmtId="0" fontId="78" fillId="0" borderId="19" xfId="0" applyFont="1" applyFill="1" applyBorder="1" applyAlignment="1">
      <alignment vertical="center" wrapText="1"/>
    </xf>
    <xf numFmtId="0" fontId="77" fillId="0" borderId="3" xfId="0" applyFont="1" applyFill="1" applyBorder="1" applyAlignment="1">
      <alignment horizontal="center" vertical="center" wrapText="1"/>
    </xf>
    <xf numFmtId="0" fontId="77" fillId="0" borderId="0" xfId="0" applyFont="1" applyFill="1"/>
    <xf numFmtId="0" fontId="81" fillId="0" borderId="18" xfId="0" applyFont="1" applyFill="1" applyBorder="1" applyAlignment="1">
      <alignment horizontal="left" vertical="center" wrapText="1"/>
    </xf>
    <xf numFmtId="49" fontId="82" fillId="11" borderId="2" xfId="0" applyNumberFormat="1" applyFont="1" applyFill="1" applyBorder="1" applyAlignment="1">
      <alignment vertical="center"/>
    </xf>
    <xf numFmtId="0" fontId="0" fillId="0" borderId="18" xfId="0" applyFill="1" applyBorder="1" applyAlignment="1">
      <alignment horizontal="left" vertical="center" wrapText="1"/>
    </xf>
    <xf numFmtId="0" fontId="84" fillId="0" borderId="18" xfId="0" applyFont="1" applyFill="1" applyBorder="1" applyAlignment="1">
      <alignment horizontal="left" vertical="center" wrapText="1"/>
    </xf>
    <xf numFmtId="0" fontId="1" fillId="0" borderId="18" xfId="0" applyFont="1" applyFill="1" applyBorder="1" applyAlignment="1">
      <alignment horizontal="left" vertical="center" wrapText="1"/>
    </xf>
    <xf numFmtId="0" fontId="109" fillId="0" borderId="0" xfId="0" applyFont="1" applyFill="1"/>
    <xf numFmtId="0" fontId="110" fillId="0" borderId="0" xfId="0" applyFont="1" applyFill="1"/>
    <xf numFmtId="0" fontId="1" fillId="0" borderId="15" xfId="0" applyFont="1" applyFill="1" applyBorder="1" applyAlignment="1">
      <alignment vertical="center"/>
    </xf>
    <xf numFmtId="0" fontId="1" fillId="0" borderId="23" xfId="0" applyFont="1" applyFill="1" applyBorder="1" applyAlignment="1">
      <alignment vertical="center"/>
    </xf>
    <xf numFmtId="0" fontId="1" fillId="0" borderId="23" xfId="0" applyFont="1" applyFill="1" applyBorder="1"/>
    <xf numFmtId="0" fontId="1" fillId="0" borderId="20" xfId="0" applyFont="1" applyFill="1" applyBorder="1"/>
    <xf numFmtId="0" fontId="86" fillId="0" borderId="18" xfId="0" applyFont="1" applyFill="1" applyBorder="1" applyAlignment="1">
      <alignment vertical="center"/>
    </xf>
    <xf numFmtId="0" fontId="38" fillId="0" borderId="3" xfId="0" applyFont="1" applyFill="1" applyBorder="1" applyAlignment="1">
      <alignment horizontal="center" vertical="center"/>
    </xf>
    <xf numFmtId="0" fontId="38" fillId="0" borderId="15" xfId="0" applyFont="1" applyFill="1" applyBorder="1" applyAlignment="1">
      <alignment horizontal="center" vertical="center"/>
    </xf>
    <xf numFmtId="0" fontId="1" fillId="0" borderId="18" xfId="0" applyFont="1" applyFill="1" applyBorder="1" applyAlignment="1">
      <alignment vertical="center"/>
    </xf>
    <xf numFmtId="0" fontId="24" fillId="0" borderId="19" xfId="0" applyFont="1" applyFill="1" applyBorder="1" applyAlignment="1">
      <alignment horizontal="left" vertical="center" wrapText="1"/>
    </xf>
    <xf numFmtId="49" fontId="1" fillId="0" borderId="2" xfId="0" applyNumberFormat="1" applyFont="1" applyFill="1" applyBorder="1" applyAlignment="1">
      <alignment horizontal="left" vertical="center"/>
    </xf>
    <xf numFmtId="0" fontId="47" fillId="11" borderId="3" xfId="0" applyFont="1" applyFill="1" applyBorder="1" applyAlignment="1">
      <alignment horizontal="center" vertical="center" wrapText="1"/>
    </xf>
    <xf numFmtId="0" fontId="6" fillId="11" borderId="3" xfId="0" applyFont="1" applyFill="1" applyBorder="1" applyAlignment="1">
      <alignment horizontal="center" vertical="center"/>
    </xf>
    <xf numFmtId="183" fontId="89" fillId="0" borderId="15" xfId="0" applyNumberFormat="1" applyFont="1" applyFill="1" applyBorder="1" applyAlignment="1">
      <alignment horizontal="right" vertical="center" wrapText="1"/>
    </xf>
    <xf numFmtId="183" fontId="89" fillId="0" borderId="15" xfId="0" applyNumberFormat="1" applyFont="1" applyFill="1" applyBorder="1" applyAlignment="1">
      <alignment horizontal="center" vertical="center"/>
    </xf>
    <xf numFmtId="182" fontId="89" fillId="0" borderId="32" xfId="0" applyNumberFormat="1" applyFont="1" applyFill="1" applyBorder="1" applyAlignment="1">
      <alignment horizontal="center" vertical="center"/>
    </xf>
    <xf numFmtId="183" fontId="89" fillId="0" borderId="23" xfId="0" applyNumberFormat="1" applyFont="1" applyFill="1" applyBorder="1" applyAlignment="1">
      <alignment horizontal="center" vertical="center"/>
    </xf>
    <xf numFmtId="182" fontId="89" fillId="0" borderId="33" xfId="0" applyNumberFormat="1" applyFont="1" applyFill="1" applyBorder="1" applyAlignment="1">
      <alignment horizontal="center" vertical="center"/>
    </xf>
    <xf numFmtId="183" fontId="89" fillId="0" borderId="20" xfId="0" applyNumberFormat="1" applyFont="1" applyFill="1" applyBorder="1" applyAlignment="1">
      <alignment horizontal="center" vertical="center"/>
    </xf>
    <xf numFmtId="182" fontId="89" fillId="0" borderId="29" xfId="0" applyNumberFormat="1" applyFont="1" applyFill="1" applyBorder="1" applyAlignment="1">
      <alignment horizontal="center" vertical="center"/>
    </xf>
    <xf numFmtId="182" fontId="90" fillId="0" borderId="23" xfId="0" applyNumberFormat="1" applyFont="1" applyFill="1" applyBorder="1" applyAlignment="1">
      <alignment horizontal="right" vertical="center"/>
    </xf>
    <xf numFmtId="182" fontId="90" fillId="0" borderId="33" xfId="0" applyNumberFormat="1" applyFont="1" applyFill="1" applyBorder="1" applyAlignment="1">
      <alignment horizontal="right" vertical="center"/>
    </xf>
    <xf numFmtId="182" fontId="89" fillId="0" borderId="23" xfId="0" applyNumberFormat="1" applyFont="1" applyFill="1" applyBorder="1" applyAlignment="1">
      <alignment horizontal="right" vertical="center"/>
    </xf>
    <xf numFmtId="182" fontId="89" fillId="0" borderId="33" xfId="0" applyNumberFormat="1" applyFont="1" applyFill="1" applyBorder="1" applyAlignment="1">
      <alignment horizontal="right" vertical="center"/>
    </xf>
    <xf numFmtId="182" fontId="88" fillId="0" borderId="23" xfId="0" applyNumberFormat="1" applyFont="1" applyFill="1" applyBorder="1" applyAlignment="1">
      <alignment horizontal="right" vertical="center"/>
    </xf>
    <xf numFmtId="182" fontId="88" fillId="0" borderId="33" xfId="0" applyNumberFormat="1" applyFont="1" applyFill="1" applyBorder="1" applyAlignment="1">
      <alignment horizontal="right" vertical="center"/>
    </xf>
    <xf numFmtId="182" fontId="89" fillId="0" borderId="23" xfId="0" applyNumberFormat="1" applyFont="1" applyFill="1" applyBorder="1" applyAlignment="1">
      <alignment horizontal="right" vertical="center" wrapText="1"/>
    </xf>
    <xf numFmtId="182" fontId="89" fillId="0" borderId="33" xfId="0" applyNumberFormat="1" applyFont="1" applyFill="1" applyBorder="1" applyAlignment="1">
      <alignment horizontal="right" vertical="center" wrapText="1"/>
    </xf>
    <xf numFmtId="176" fontId="89" fillId="0" borderId="23" xfId="0" applyNumberFormat="1" applyFont="1" applyFill="1" applyBorder="1" applyAlignment="1">
      <alignment vertical="center" wrapText="1"/>
    </xf>
    <xf numFmtId="0" fontId="89" fillId="0" borderId="33" xfId="0" applyFont="1" applyFill="1" applyBorder="1" applyAlignment="1">
      <alignment vertical="center" wrapText="1"/>
    </xf>
    <xf numFmtId="0" fontId="89" fillId="0" borderId="20" xfId="0" applyFont="1" applyFill="1" applyBorder="1" applyAlignment="1">
      <alignment vertical="center" wrapText="1"/>
    </xf>
    <xf numFmtId="0" fontId="89" fillId="0" borderId="29" xfId="0" applyFont="1" applyFill="1" applyBorder="1" applyAlignment="1">
      <alignment vertical="center" wrapText="1"/>
    </xf>
    <xf numFmtId="183" fontId="89" fillId="0" borderId="23" xfId="0" applyNumberFormat="1" applyFont="1" applyFill="1" applyBorder="1" applyAlignment="1">
      <alignment horizontal="right" vertical="center" wrapText="1"/>
    </xf>
    <xf numFmtId="182" fontId="89" fillId="0" borderId="32" xfId="0" applyNumberFormat="1" applyFont="1" applyFill="1" applyBorder="1" applyAlignment="1">
      <alignment horizontal="right" vertical="center" wrapText="1"/>
    </xf>
    <xf numFmtId="182" fontId="89" fillId="0" borderId="29" xfId="0" applyNumberFormat="1" applyFont="1" applyFill="1" applyBorder="1" applyAlignment="1">
      <alignment horizontal="right" vertical="center" wrapText="1"/>
    </xf>
    <xf numFmtId="182" fontId="89" fillId="0" borderId="20" xfId="0" applyNumberFormat="1" applyFont="1" applyFill="1" applyBorder="1" applyAlignment="1">
      <alignment horizontal="right" vertical="center" wrapText="1"/>
    </xf>
    <xf numFmtId="0" fontId="89" fillId="0" borderId="23" xfId="0" applyFont="1" applyFill="1" applyBorder="1" applyAlignment="1">
      <alignment horizontal="right" vertical="center" wrapText="1"/>
    </xf>
    <xf numFmtId="182" fontId="89" fillId="0" borderId="0" xfId="0" applyNumberFormat="1" applyFont="1" applyFill="1" applyBorder="1" applyAlignment="1">
      <alignment horizontal="right" vertical="center" wrapText="1"/>
    </xf>
    <xf numFmtId="182" fontId="89" fillId="0" borderId="22" xfId="0" applyNumberFormat="1" applyFont="1" applyFill="1" applyBorder="1" applyAlignment="1">
      <alignment horizontal="right" vertical="center" wrapText="1"/>
    </xf>
    <xf numFmtId="183" fontId="89" fillId="0" borderId="22" xfId="0" applyNumberFormat="1" applyFont="1" applyFill="1" applyBorder="1" applyAlignment="1">
      <alignment horizontal="right" vertical="center" wrapText="1"/>
    </xf>
    <xf numFmtId="182" fontId="89" fillId="0" borderId="18" xfId="0" applyNumberFormat="1" applyFont="1" applyFill="1" applyBorder="1" applyAlignment="1">
      <alignment horizontal="right" vertical="center" wrapText="1"/>
    </xf>
    <xf numFmtId="183" fontId="89" fillId="0" borderId="18" xfId="0" applyNumberFormat="1" applyFont="1" applyFill="1" applyBorder="1" applyAlignment="1">
      <alignment horizontal="right" vertical="center" wrapText="1"/>
    </xf>
    <xf numFmtId="178" fontId="89" fillId="0" borderId="23" xfId="0" applyNumberFormat="1" applyFont="1" applyFill="1" applyBorder="1" applyAlignment="1">
      <alignment horizontal="right" vertical="center" wrapText="1"/>
    </xf>
    <xf numFmtId="178" fontId="89" fillId="0" borderId="15" xfId="0" applyNumberFormat="1" applyFont="1" applyFill="1" applyBorder="1" applyAlignment="1">
      <alignment horizontal="right" vertical="center" wrapText="1"/>
    </xf>
    <xf numFmtId="1" fontId="88" fillId="0" borderId="15" xfId="0" applyNumberFormat="1" applyFont="1" applyFill="1" applyBorder="1" applyAlignment="1">
      <alignment horizontal="right" vertical="center" wrapText="1"/>
    </xf>
    <xf numFmtId="182" fontId="88" fillId="0" borderId="15" xfId="0" applyNumberFormat="1" applyFont="1" applyFill="1" applyBorder="1" applyAlignment="1">
      <alignment horizontal="right" vertical="center" wrapText="1"/>
    </xf>
    <xf numFmtId="1" fontId="89" fillId="0" borderId="15" xfId="0" applyNumberFormat="1" applyFont="1" applyFill="1" applyBorder="1" applyAlignment="1">
      <alignment horizontal="right" vertical="center" wrapText="1"/>
    </xf>
    <xf numFmtId="182" fontId="89" fillId="0" borderId="15" xfId="0" applyNumberFormat="1" applyFont="1" applyFill="1" applyBorder="1" applyAlignment="1">
      <alignment horizontal="right" vertical="center" wrapText="1"/>
    </xf>
    <xf numFmtId="1" fontId="88" fillId="0" borderId="23" xfId="0" applyNumberFormat="1" applyFont="1" applyFill="1" applyBorder="1" applyAlignment="1">
      <alignment horizontal="right" vertical="center" wrapText="1"/>
    </xf>
    <xf numFmtId="182" fontId="88" fillId="0" borderId="23" xfId="0" applyNumberFormat="1" applyFont="1" applyFill="1" applyBorder="1" applyAlignment="1">
      <alignment horizontal="right" vertical="center" wrapText="1"/>
    </xf>
    <xf numFmtId="1" fontId="89" fillId="0" borderId="23" xfId="0" applyNumberFormat="1" applyFont="1" applyFill="1" applyBorder="1" applyAlignment="1">
      <alignment horizontal="right" vertical="center" wrapText="1"/>
    </xf>
    <xf numFmtId="0" fontId="89" fillId="0" borderId="15" xfId="0" applyFont="1" applyFill="1" applyBorder="1" applyAlignment="1">
      <alignment horizontal="right" vertical="center" wrapText="1"/>
    </xf>
    <xf numFmtId="183" fontId="91" fillId="0" borderId="21" xfId="0" applyNumberFormat="1" applyFont="1" applyFill="1" applyBorder="1" applyAlignment="1">
      <alignment horizontal="right" vertical="center" wrapText="1"/>
    </xf>
    <xf numFmtId="183" fontId="91" fillId="0" borderId="0" xfId="0" applyNumberFormat="1" applyFont="1" applyFill="1" applyBorder="1" applyAlignment="1">
      <alignment horizontal="right" vertical="center" wrapText="1"/>
    </xf>
    <xf numFmtId="0" fontId="92" fillId="0" borderId="23" xfId="0" applyFont="1" applyFill="1" applyBorder="1" applyAlignment="1">
      <alignment vertical="center"/>
    </xf>
    <xf numFmtId="176" fontId="6" fillId="0" borderId="23" xfId="0" applyNumberFormat="1" applyFont="1" applyFill="1" applyBorder="1" applyAlignment="1">
      <alignment vertical="center" wrapText="1"/>
    </xf>
    <xf numFmtId="190" fontId="93" fillId="0" borderId="23" xfId="0" applyNumberFormat="1" applyFont="1" applyFill="1" applyBorder="1" applyAlignment="1">
      <alignment horizontal="center" vertical="center" wrapText="1"/>
    </xf>
    <xf numFmtId="182" fontId="6" fillId="0" borderId="3" xfId="0" applyNumberFormat="1" applyFont="1" applyFill="1" applyBorder="1" applyAlignment="1">
      <alignment horizontal="right" vertical="center" wrapText="1"/>
    </xf>
    <xf numFmtId="182" fontId="6" fillId="0" borderId="16" xfId="0" applyNumberFormat="1" applyFont="1" applyFill="1" applyBorder="1" applyAlignment="1">
      <alignment horizontal="right" vertical="center" wrapText="1"/>
    </xf>
    <xf numFmtId="182" fontId="6" fillId="0" borderId="3" xfId="0" applyNumberFormat="1" applyFont="1" applyFill="1" applyBorder="1" applyAlignment="1">
      <alignment horizontal="right" vertical="center" wrapText="1" readingOrder="1"/>
    </xf>
    <xf numFmtId="183" fontId="6" fillId="0" borderId="15" xfId="0" applyNumberFormat="1" applyFont="1" applyFill="1" applyBorder="1" applyAlignment="1">
      <alignment horizontal="right" vertical="center" wrapText="1"/>
    </xf>
    <xf numFmtId="179" fontId="6" fillId="0" borderId="3" xfId="0" applyNumberFormat="1" applyFont="1" applyFill="1" applyBorder="1" applyAlignment="1">
      <alignment horizontal="right" vertical="center" wrapText="1"/>
    </xf>
    <xf numFmtId="183" fontId="6" fillId="0" borderId="3" xfId="0" applyNumberFormat="1" applyFont="1" applyFill="1" applyBorder="1" applyAlignment="1">
      <alignment horizontal="right" vertical="center" wrapText="1"/>
    </xf>
    <xf numFmtId="176" fontId="6" fillId="0" borderId="3" xfId="0" applyNumberFormat="1" applyFont="1" applyFill="1" applyBorder="1" applyAlignment="1">
      <alignment horizontal="right" vertical="center" wrapText="1"/>
    </xf>
    <xf numFmtId="182" fontId="6" fillId="0" borderId="23" xfId="0" applyNumberFormat="1" applyFont="1" applyFill="1" applyBorder="1" applyAlignment="1">
      <alignment horizontal="right" wrapText="1"/>
    </xf>
    <xf numFmtId="182" fontId="6" fillId="0" borderId="32" xfId="0" applyNumberFormat="1" applyFont="1" applyFill="1" applyBorder="1" applyAlignment="1">
      <alignment horizontal="right" wrapText="1"/>
    </xf>
    <xf numFmtId="182" fontId="6" fillId="0" borderId="33" xfId="0" applyNumberFormat="1" applyFont="1" applyFill="1" applyBorder="1" applyAlignment="1">
      <alignment horizontal="right" wrapText="1"/>
    </xf>
    <xf numFmtId="182" fontId="6" fillId="0" borderId="29" xfId="0" applyNumberFormat="1" applyFont="1" applyFill="1" applyBorder="1" applyAlignment="1">
      <alignment horizontal="right" wrapText="1"/>
    </xf>
    <xf numFmtId="182" fontId="6" fillId="0" borderId="15" xfId="0" applyNumberFormat="1" applyFont="1" applyFill="1" applyBorder="1" applyAlignment="1">
      <alignment horizontal="right" wrapText="1"/>
    </xf>
    <xf numFmtId="1" fontId="6" fillId="0" borderId="23" xfId="0" applyNumberFormat="1" applyFont="1" applyFill="1" applyBorder="1" applyAlignment="1">
      <alignment horizontal="right" wrapText="1"/>
    </xf>
    <xf numFmtId="1" fontId="6" fillId="0" borderId="20" xfId="0" applyNumberFormat="1" applyFont="1" applyFill="1" applyBorder="1" applyAlignment="1">
      <alignment horizontal="right" wrapText="1"/>
    </xf>
    <xf numFmtId="182" fontId="6" fillId="0" borderId="20" xfId="0" applyNumberFormat="1" applyFont="1" applyFill="1" applyBorder="1" applyAlignment="1">
      <alignment horizontal="right" wrapText="1"/>
    </xf>
    <xf numFmtId="182" fontId="6" fillId="0" borderId="15" xfId="0" applyNumberFormat="1" applyFont="1" applyFill="1" applyBorder="1" applyAlignment="1">
      <alignment horizontal="center" wrapText="1"/>
    </xf>
    <xf numFmtId="182" fontId="6" fillId="0" borderId="32" xfId="0" applyNumberFormat="1" applyFont="1" applyFill="1" applyBorder="1" applyAlignment="1">
      <alignment horizontal="center" wrapText="1"/>
    </xf>
    <xf numFmtId="182" fontId="6" fillId="0" borderId="23" xfId="0" applyNumberFormat="1" applyFont="1" applyFill="1" applyBorder="1" applyAlignment="1">
      <alignment horizontal="center" wrapText="1"/>
    </xf>
    <xf numFmtId="182" fontId="6" fillId="0" borderId="33" xfId="0" applyNumberFormat="1" applyFont="1" applyFill="1" applyBorder="1" applyAlignment="1">
      <alignment horizontal="center" wrapText="1"/>
    </xf>
    <xf numFmtId="1" fontId="1" fillId="0" borderId="23" xfId="0" applyNumberFormat="1" applyFont="1" applyBorder="1" applyAlignment="1">
      <alignment horizontal="center" vertical="center" wrapText="1"/>
    </xf>
    <xf numFmtId="1" fontId="1" fillId="0" borderId="18" xfId="0" applyNumberFormat="1" applyFont="1" applyFill="1" applyBorder="1" applyAlignment="1">
      <alignment horizontal="center" vertical="center" wrapText="1"/>
    </xf>
    <xf numFmtId="184" fontId="1" fillId="0" borderId="0" xfId="0" applyNumberFormat="1" applyFont="1" applyFill="1" applyBorder="1" applyAlignment="1">
      <alignment horizontal="center" vertical="center" wrapText="1"/>
    </xf>
    <xf numFmtId="176" fontId="1" fillId="0" borderId="19" xfId="0" applyNumberFormat="1" applyFont="1" applyBorder="1" applyAlignment="1">
      <alignment horizontal="center" vertical="center"/>
    </xf>
    <xf numFmtId="182" fontId="6" fillId="0" borderId="20" xfId="0" applyNumberFormat="1" applyFont="1" applyFill="1" applyBorder="1" applyAlignment="1">
      <alignment horizontal="center" wrapText="1"/>
    </xf>
    <xf numFmtId="182" fontId="6" fillId="0" borderId="29" xfId="0" applyNumberFormat="1" applyFont="1" applyFill="1" applyBorder="1" applyAlignment="1">
      <alignment horizontal="center" wrapText="1"/>
    </xf>
    <xf numFmtId="182" fontId="6" fillId="0" borderId="15" xfId="0" applyNumberFormat="1" applyFont="1" applyFill="1" applyBorder="1" applyAlignment="1">
      <alignment vertical="center" wrapText="1"/>
    </xf>
    <xf numFmtId="182" fontId="40" fillId="0" borderId="15" xfId="0" applyNumberFormat="1" applyFont="1" applyFill="1" applyBorder="1" applyAlignment="1">
      <alignment vertical="center" wrapText="1"/>
    </xf>
    <xf numFmtId="182" fontId="40" fillId="0" borderId="32" xfId="0" applyNumberFormat="1" applyFont="1" applyFill="1" applyBorder="1" applyAlignment="1">
      <alignment vertical="center" wrapText="1"/>
    </xf>
    <xf numFmtId="183" fontId="6" fillId="0" borderId="23" xfId="0" applyNumberFormat="1" applyFont="1" applyFill="1" applyBorder="1" applyAlignment="1">
      <alignment vertical="center" wrapText="1"/>
    </xf>
    <xf numFmtId="182" fontId="6" fillId="0" borderId="23" xfId="0" applyNumberFormat="1" applyFont="1" applyFill="1" applyBorder="1" applyAlignment="1">
      <alignment vertical="center" wrapText="1"/>
    </xf>
    <xf numFmtId="182" fontId="6" fillId="0" borderId="33" xfId="0" applyNumberFormat="1" applyFont="1" applyFill="1" applyBorder="1" applyAlignment="1">
      <alignment vertical="center" wrapText="1"/>
    </xf>
    <xf numFmtId="183" fontId="6" fillId="0" borderId="20" xfId="0" applyNumberFormat="1" applyFont="1" applyFill="1" applyBorder="1" applyAlignment="1">
      <alignment vertical="center" wrapText="1"/>
    </xf>
    <xf numFmtId="182" fontId="6" fillId="0" borderId="20" xfId="0" applyNumberFormat="1" applyFont="1" applyFill="1" applyBorder="1" applyAlignment="1">
      <alignment vertical="center" wrapText="1"/>
    </xf>
    <xf numFmtId="182" fontId="6" fillId="0" borderId="29" xfId="0" applyNumberFormat="1" applyFont="1" applyFill="1" applyBorder="1" applyAlignment="1">
      <alignment vertical="center" wrapText="1"/>
    </xf>
    <xf numFmtId="183" fontId="6" fillId="0" borderId="15" xfId="0" applyNumberFormat="1" applyFont="1" applyFill="1" applyBorder="1" applyAlignment="1">
      <alignment horizontal="right"/>
    </xf>
    <xf numFmtId="182" fontId="6" fillId="0" borderId="32" xfId="0" applyNumberFormat="1" applyFont="1" applyFill="1" applyBorder="1" applyAlignment="1">
      <alignment horizontal="right"/>
    </xf>
    <xf numFmtId="183" fontId="6" fillId="0" borderId="23" xfId="0" applyNumberFormat="1" applyFont="1" applyFill="1" applyBorder="1" applyAlignment="1">
      <alignment horizontal="right"/>
    </xf>
    <xf numFmtId="182" fontId="6" fillId="0" borderId="33" xfId="0" applyNumberFormat="1" applyFont="1" applyFill="1" applyBorder="1" applyAlignment="1">
      <alignment horizontal="right"/>
    </xf>
    <xf numFmtId="183" fontId="6" fillId="0" borderId="0" xfId="0" applyNumberFormat="1" applyFont="1" applyFill="1" applyAlignment="1">
      <alignment horizontal="right"/>
    </xf>
    <xf numFmtId="183" fontId="6" fillId="0" borderId="20" xfId="0" applyNumberFormat="1" applyFont="1" applyFill="1" applyBorder="1" applyAlignment="1">
      <alignment horizontal="right"/>
    </xf>
    <xf numFmtId="182" fontId="6" fillId="0" borderId="29" xfId="0" applyNumberFormat="1" applyFont="1" applyFill="1" applyBorder="1" applyAlignment="1">
      <alignment horizontal="right"/>
    </xf>
    <xf numFmtId="182" fontId="6" fillId="0" borderId="32" xfId="0" applyNumberFormat="1" applyFont="1" applyFill="1" applyBorder="1" applyAlignment="1">
      <alignment horizontal="right" vertical="center" wrapText="1"/>
    </xf>
    <xf numFmtId="183" fontId="6" fillId="0" borderId="23" xfId="0" applyNumberFormat="1" applyFont="1" applyFill="1" applyBorder="1" applyAlignment="1">
      <alignment horizontal="right" vertical="center" wrapText="1"/>
    </xf>
    <xf numFmtId="182" fontId="6" fillId="0" borderId="33" xfId="0" applyNumberFormat="1" applyFont="1" applyFill="1" applyBorder="1" applyAlignment="1">
      <alignment horizontal="right" vertical="center" wrapText="1"/>
    </xf>
    <xf numFmtId="183" fontId="6" fillId="0" borderId="20" xfId="0" applyNumberFormat="1" applyFont="1" applyFill="1" applyBorder="1" applyAlignment="1">
      <alignment horizontal="right" vertical="center" wrapText="1"/>
    </xf>
    <xf numFmtId="182" fontId="6" fillId="0" borderId="29" xfId="0" applyNumberFormat="1" applyFont="1" applyFill="1" applyBorder="1" applyAlignment="1">
      <alignment horizontal="right" vertical="center" wrapText="1"/>
    </xf>
    <xf numFmtId="0" fontId="94" fillId="12" borderId="22" xfId="0" applyFont="1" applyFill="1" applyBorder="1" applyAlignment="1">
      <alignment vertical="center"/>
    </xf>
    <xf numFmtId="176" fontId="6" fillId="0" borderId="15" xfId="0" applyNumberFormat="1" applyFont="1" applyFill="1" applyBorder="1" applyAlignment="1">
      <alignment horizontal="right" wrapText="1"/>
    </xf>
    <xf numFmtId="0" fontId="0" fillId="0" borderId="18" xfId="0" applyFont="1" applyFill="1" applyBorder="1" applyAlignment="1">
      <alignment vertical="center"/>
    </xf>
    <xf numFmtId="183" fontId="6" fillId="0" borderId="0" xfId="0" applyNumberFormat="1" applyFont="1" applyFill="1"/>
    <xf numFmtId="178" fontId="6" fillId="0" borderId="33" xfId="0" applyNumberFormat="1" applyFont="1" applyFill="1" applyBorder="1" applyAlignment="1">
      <alignment horizontal="center" vertical="center" wrapText="1"/>
    </xf>
    <xf numFmtId="178" fontId="6" fillId="0" borderId="23" xfId="0" applyNumberFormat="1" applyFont="1" applyFill="1" applyBorder="1" applyAlignment="1">
      <alignment horizontal="center" vertical="center" wrapText="1"/>
    </xf>
    <xf numFmtId="178" fontId="1" fillId="0" borderId="32" xfId="0" applyNumberFormat="1" applyFont="1" applyBorder="1" applyAlignment="1">
      <alignment horizontal="center" vertical="center" wrapText="1"/>
    </xf>
    <xf numFmtId="0" fontId="0" fillId="0" borderId="23" xfId="0" applyFill="1" applyBorder="1" applyAlignment="1">
      <alignment horizontal="center" vertical="center"/>
    </xf>
    <xf numFmtId="178" fontId="1" fillId="0" borderId="33" xfId="0" applyNumberFormat="1" applyFont="1" applyBorder="1" applyAlignment="1">
      <alignment horizontal="center" vertical="center" wrapText="1"/>
    </xf>
    <xf numFmtId="178" fontId="1" fillId="0" borderId="33" xfId="0" applyNumberFormat="1" applyFont="1" applyBorder="1" applyAlignment="1">
      <alignment horizontal="center" vertical="center"/>
    </xf>
    <xf numFmtId="178" fontId="1" fillId="0" borderId="23" xfId="0" applyNumberFormat="1" applyFont="1" applyFill="1" applyBorder="1" applyAlignment="1">
      <alignment horizontal="center" vertical="center" wrapText="1"/>
    </xf>
    <xf numFmtId="178" fontId="1" fillId="0" borderId="23" xfId="0" applyNumberFormat="1" applyFont="1" applyBorder="1" applyAlignment="1">
      <alignment horizontal="center" vertical="center" wrapText="1"/>
    </xf>
    <xf numFmtId="178" fontId="1" fillId="0" borderId="33" xfId="0" applyNumberFormat="1" applyFont="1" applyFill="1" applyBorder="1" applyAlignment="1">
      <alignment horizontal="center" vertical="center" wrapText="1"/>
    </xf>
    <xf numFmtId="178" fontId="1" fillId="0" borderId="23" xfId="0" applyNumberFormat="1" applyFont="1" applyBorder="1" applyAlignment="1">
      <alignment horizontal="center" vertical="center"/>
    </xf>
    <xf numFmtId="177" fontId="1" fillId="0" borderId="23" xfId="0" applyNumberFormat="1" applyFont="1" applyFill="1" applyBorder="1" applyAlignment="1">
      <alignment horizontal="center" vertical="center" wrapText="1"/>
    </xf>
    <xf numFmtId="177" fontId="1" fillId="0" borderId="20" xfId="0" applyNumberFormat="1" applyFont="1" applyFill="1" applyBorder="1" applyAlignment="1">
      <alignment horizontal="center" vertical="center" wrapText="1"/>
    </xf>
    <xf numFmtId="178" fontId="1" fillId="0" borderId="0" xfId="0" applyNumberFormat="1" applyFont="1" applyBorder="1" applyAlignment="1">
      <alignment horizontal="center" vertical="center"/>
    </xf>
    <xf numFmtId="176" fontId="0" fillId="0" borderId="0" xfId="0" applyNumberFormat="1"/>
    <xf numFmtId="49" fontId="0" fillId="0" borderId="0" xfId="0" applyNumberFormat="1"/>
    <xf numFmtId="180" fontId="0" fillId="0" borderId="0" xfId="0" applyNumberFormat="1"/>
    <xf numFmtId="182" fontId="108" fillId="0" borderId="3" xfId="0" applyNumberFormat="1" applyFont="1" applyFill="1" applyBorder="1" applyAlignment="1">
      <alignment horizontal="right" vertical="center" wrapText="1"/>
    </xf>
    <xf numFmtId="0" fontId="14" fillId="0" borderId="0" xfId="3" applyFont="1" applyFill="1" applyBorder="1" applyAlignment="1">
      <alignment horizontal="center"/>
    </xf>
    <xf numFmtId="0" fontId="54" fillId="0" borderId="0" xfId="3" applyFont="1" applyFill="1" applyBorder="1" applyAlignment="1">
      <alignment horizontal="center"/>
    </xf>
    <xf numFmtId="31" fontId="22" fillId="0" borderId="0" xfId="3" applyNumberFormat="1" applyFont="1" applyFill="1" applyBorder="1" applyAlignment="1">
      <alignment horizontal="center"/>
    </xf>
    <xf numFmtId="0" fontId="55" fillId="0" borderId="0" xfId="3" applyFont="1" applyFill="1" applyBorder="1" applyAlignment="1">
      <alignment horizontal="center"/>
    </xf>
    <xf numFmtId="0" fontId="23" fillId="0" borderId="0" xfId="3" applyFont="1" applyFill="1" applyBorder="1" applyAlignment="1">
      <alignment horizontal="center"/>
    </xf>
    <xf numFmtId="0" fontId="10" fillId="0" borderId="0" xfId="3" applyFont="1" applyFill="1" applyBorder="1" applyAlignment="1">
      <alignment horizontal="center"/>
    </xf>
    <xf numFmtId="0" fontId="53" fillId="0" borderId="0" xfId="3" applyFont="1" applyFill="1" applyBorder="1" applyAlignment="1">
      <alignment horizontal="center"/>
    </xf>
    <xf numFmtId="0" fontId="11" fillId="0" borderId="0" xfId="3" applyFont="1" applyFill="1" applyBorder="1" applyAlignment="1">
      <alignment horizontal="center"/>
    </xf>
    <xf numFmtId="0" fontId="12" fillId="0" borderId="0" xfId="3" applyFont="1" applyFill="1" applyBorder="1" applyAlignment="1">
      <alignment horizontal="center"/>
    </xf>
    <xf numFmtId="0" fontId="13" fillId="0" borderId="0" xfId="3" applyNumberFormat="1" applyFont="1" applyFill="1" applyBorder="1" applyAlignment="1">
      <alignment horizontal="center"/>
    </xf>
    <xf numFmtId="0" fontId="55" fillId="0" borderId="0" xfId="3" applyNumberFormat="1" applyFont="1" applyFill="1" applyBorder="1" applyAlignment="1">
      <alignment horizontal="center"/>
    </xf>
    <xf numFmtId="0" fontId="12" fillId="0" borderId="0" xfId="3" applyNumberFormat="1" applyFont="1" applyFill="1" applyBorder="1" applyAlignment="1">
      <alignment horizontal="center"/>
    </xf>
    <xf numFmtId="0" fontId="27" fillId="0" borderId="0" xfId="0" applyFont="1" applyAlignment="1"/>
    <xf numFmtId="0" fontId="11" fillId="0" borderId="0" xfId="0" applyFont="1" applyAlignment="1">
      <alignment horizontal="center"/>
    </xf>
    <xf numFmtId="0" fontId="27" fillId="0" borderId="0" xfId="0" applyFont="1" applyAlignment="1">
      <alignment horizontal="left"/>
    </xf>
    <xf numFmtId="0" fontId="27" fillId="0" borderId="0" xfId="0" applyFont="1" applyAlignment="1">
      <alignment wrapText="1"/>
    </xf>
    <xf numFmtId="0" fontId="48" fillId="0" borderId="0" xfId="0" applyFont="1" applyFill="1" applyAlignment="1">
      <alignment horizontal="center" vertical="center"/>
    </xf>
    <xf numFmtId="0" fontId="46" fillId="0" borderId="0" xfId="0" applyFont="1" applyFill="1" applyAlignment="1">
      <alignment vertical="center" wrapText="1"/>
    </xf>
    <xf numFmtId="0" fontId="50" fillId="0" borderId="0" xfId="0" applyFont="1" applyFill="1" applyAlignment="1">
      <alignment vertical="center" wrapText="1"/>
    </xf>
    <xf numFmtId="0" fontId="43" fillId="0" borderId="22" xfId="0" applyFont="1" applyFill="1" applyBorder="1" applyAlignment="1">
      <alignment horizontal="center" vertical="center"/>
    </xf>
    <xf numFmtId="0" fontId="43" fillId="0" borderId="13" xfId="0" applyFont="1" applyFill="1" applyBorder="1" applyAlignment="1">
      <alignment horizontal="center" vertical="center"/>
    </xf>
    <xf numFmtId="49" fontId="6" fillId="11" borderId="15" xfId="0" applyNumberFormat="1" applyFont="1" applyFill="1" applyBorder="1" applyAlignment="1">
      <alignment horizontal="center" vertical="center" wrapText="1"/>
    </xf>
    <xf numFmtId="0" fontId="39" fillId="11" borderId="20" xfId="0" applyFont="1" applyFill="1" applyBorder="1"/>
    <xf numFmtId="0" fontId="6" fillId="0" borderId="32" xfId="0" applyFont="1" applyFill="1" applyBorder="1" applyAlignment="1">
      <alignment horizontal="center" vertical="center" wrapText="1"/>
    </xf>
    <xf numFmtId="0" fontId="39" fillId="0" borderId="29" xfId="0" applyFont="1" applyFill="1" applyBorder="1" applyAlignment="1">
      <alignment horizontal="center" vertical="center" wrapText="1"/>
    </xf>
    <xf numFmtId="0" fontId="48" fillId="0" borderId="19" xfId="0" applyFont="1" applyFill="1" applyBorder="1" applyAlignment="1">
      <alignment horizontal="center" vertical="center"/>
    </xf>
    <xf numFmtId="0" fontId="66" fillId="0" borderId="21" xfId="0" applyFont="1" applyFill="1" applyBorder="1" applyAlignment="1">
      <alignment horizontal="left" vertical="center" wrapText="1"/>
    </xf>
    <xf numFmtId="0" fontId="41" fillId="0" borderId="21" xfId="0" applyFont="1" applyFill="1" applyBorder="1" applyAlignment="1">
      <alignment horizontal="left" vertical="center" wrapText="1"/>
    </xf>
    <xf numFmtId="0" fontId="39" fillId="0" borderId="19" xfId="0" applyFont="1" applyFill="1" applyBorder="1" applyAlignment="1">
      <alignment horizontal="right" vertical="center"/>
    </xf>
    <xf numFmtId="0" fontId="41" fillId="0" borderId="22" xfId="0" applyFont="1" applyFill="1" applyBorder="1" applyAlignment="1">
      <alignment horizontal="center" vertical="center"/>
    </xf>
    <xf numFmtId="0" fontId="41" fillId="0" borderId="13" xfId="0" applyFont="1" applyFill="1" applyBorder="1" applyAlignment="1">
      <alignment horizontal="center" vertical="center"/>
    </xf>
    <xf numFmtId="0" fontId="38" fillId="0" borderId="3" xfId="0" applyFont="1" applyFill="1" applyBorder="1" applyAlignment="1">
      <alignment horizontal="center" vertical="center"/>
    </xf>
    <xf numFmtId="0" fontId="41" fillId="0" borderId="16" xfId="0" applyFont="1" applyFill="1" applyBorder="1" applyAlignment="1">
      <alignment horizontal="center" vertical="center"/>
    </xf>
    <xf numFmtId="0" fontId="6" fillId="0" borderId="34" xfId="0" applyFont="1" applyFill="1" applyBorder="1" applyAlignment="1">
      <alignment horizontal="center" vertical="center"/>
    </xf>
    <xf numFmtId="0" fontId="39" fillId="0" borderId="35" xfId="0" applyFont="1" applyFill="1" applyBorder="1" applyAlignment="1">
      <alignment horizontal="center" vertical="center"/>
    </xf>
    <xf numFmtId="0" fontId="38" fillId="0" borderId="15" xfId="0" applyFont="1" applyFill="1" applyBorder="1" applyAlignment="1">
      <alignment horizontal="center" vertical="center"/>
    </xf>
    <xf numFmtId="0" fontId="41" fillId="0" borderId="20" xfId="0" applyFont="1" applyFill="1" applyBorder="1" applyAlignment="1">
      <alignment horizontal="center" vertical="center"/>
    </xf>
    <xf numFmtId="0" fontId="39" fillId="0" borderId="21" xfId="0" applyFont="1" applyFill="1" applyBorder="1" applyAlignment="1">
      <alignment horizontal="center"/>
    </xf>
    <xf numFmtId="0" fontId="39" fillId="0" borderId="19" xfId="0" applyFont="1" applyFill="1" applyBorder="1" applyAlignment="1">
      <alignment horizontal="center"/>
    </xf>
    <xf numFmtId="0" fontId="107" fillId="12" borderId="0" xfId="0" applyFont="1" applyFill="1" applyBorder="1" applyAlignment="1">
      <alignment horizontal="left" vertical="center" wrapText="1"/>
    </xf>
    <xf numFmtId="0" fontId="6" fillId="12" borderId="0" xfId="0" applyFont="1" applyFill="1" applyBorder="1" applyAlignment="1">
      <alignment horizontal="left" vertical="center" wrapText="1"/>
    </xf>
    <xf numFmtId="0" fontId="39" fillId="0" borderId="22" xfId="0" applyFont="1" applyFill="1" applyBorder="1" applyAlignment="1">
      <alignment horizontal="center" vertical="center"/>
    </xf>
    <xf numFmtId="0" fontId="39" fillId="0" borderId="13" xfId="0" applyFont="1" applyFill="1" applyBorder="1" applyAlignment="1">
      <alignment horizontal="center" vertical="center"/>
    </xf>
    <xf numFmtId="0" fontId="38" fillId="11" borderId="15" xfId="0" applyFont="1" applyFill="1" applyBorder="1" applyAlignment="1">
      <alignment horizontal="center" vertical="center"/>
    </xf>
    <xf numFmtId="0" fontId="41" fillId="11" borderId="20" xfId="0" applyFont="1" applyFill="1" applyBorder="1" applyAlignment="1">
      <alignment horizontal="center" vertical="center"/>
    </xf>
    <xf numFmtId="0" fontId="39" fillId="0" borderId="17" xfId="0" applyFont="1" applyFill="1" applyBorder="1" applyAlignment="1">
      <alignment horizontal="right" vertical="center"/>
    </xf>
    <xf numFmtId="0" fontId="39" fillId="0" borderId="36" xfId="0" applyFont="1" applyFill="1" applyBorder="1" applyAlignment="1">
      <alignment horizontal="right" vertical="center"/>
    </xf>
    <xf numFmtId="0" fontId="6" fillId="11" borderId="21" xfId="0" applyFont="1" applyFill="1" applyBorder="1" applyAlignment="1">
      <alignment horizontal="left" vertical="center" wrapText="1"/>
    </xf>
    <xf numFmtId="0" fontId="50" fillId="11" borderId="21" xfId="0" applyFont="1" applyFill="1" applyBorder="1" applyAlignment="1">
      <alignment horizontal="left" vertical="center" wrapText="1"/>
    </xf>
    <xf numFmtId="0" fontId="50" fillId="11" borderId="0" xfId="0" applyFont="1" applyFill="1" applyBorder="1" applyAlignment="1">
      <alignment horizontal="left" vertical="center" wrapText="1"/>
    </xf>
    <xf numFmtId="0" fontId="39" fillId="11" borderId="0" xfId="0" applyFont="1" applyFill="1" applyBorder="1" applyAlignment="1">
      <alignment horizontal="left" vertical="center" wrapText="1"/>
    </xf>
    <xf numFmtId="0" fontId="6" fillId="0" borderId="3" xfId="0" applyFont="1" applyFill="1" applyBorder="1" applyAlignment="1">
      <alignment horizontal="center" vertical="center"/>
    </xf>
    <xf numFmtId="0" fontId="39" fillId="0" borderId="16" xfId="0" applyFont="1" applyFill="1" applyBorder="1" applyAlignment="1">
      <alignment horizontal="center" vertical="center"/>
    </xf>
    <xf numFmtId="0" fontId="39" fillId="0" borderId="15" xfId="0" applyFont="1" applyFill="1" applyBorder="1" applyAlignment="1">
      <alignment horizontal="center" vertical="center"/>
    </xf>
    <xf numFmtId="0" fontId="39" fillId="0" borderId="20" xfId="0" applyFont="1" applyFill="1" applyBorder="1" applyAlignment="1">
      <alignment horizontal="center" vertical="center"/>
    </xf>
    <xf numFmtId="0" fontId="41" fillId="0" borderId="3" xfId="0" applyFont="1" applyFill="1" applyBorder="1" applyAlignment="1">
      <alignment horizontal="center" vertical="center"/>
    </xf>
    <xf numFmtId="0" fontId="57" fillId="0" borderId="21" xfId="0" applyFont="1" applyFill="1" applyBorder="1" applyAlignment="1">
      <alignment horizontal="left"/>
    </xf>
    <xf numFmtId="0" fontId="50" fillId="0" borderId="21" xfId="0" applyFont="1" applyFill="1" applyBorder="1" applyAlignment="1">
      <alignment horizontal="left"/>
    </xf>
    <xf numFmtId="0" fontId="39" fillId="0" borderId="0" xfId="0" applyFont="1" applyFill="1" applyBorder="1" applyAlignment="1">
      <alignment horizontal="left" vertical="center" wrapText="1"/>
    </xf>
    <xf numFmtId="0" fontId="6" fillId="0" borderId="32" xfId="0" applyFont="1" applyFill="1" applyBorder="1" applyAlignment="1">
      <alignment horizontal="center" vertical="center"/>
    </xf>
    <xf numFmtId="0" fontId="0" fillId="0" borderId="29" xfId="0" applyFill="1" applyBorder="1"/>
    <xf numFmtId="0" fontId="52" fillId="0" borderId="19" xfId="0" applyFont="1" applyFill="1" applyBorder="1" applyAlignment="1">
      <alignment horizontal="center" vertical="center"/>
    </xf>
    <xf numFmtId="0" fontId="0" fillId="11" borderId="21" xfId="0" applyFill="1" applyBorder="1" applyAlignment="1">
      <alignment horizontal="left"/>
    </xf>
    <xf numFmtId="0" fontId="0" fillId="11" borderId="0" xfId="0" applyFill="1" applyBorder="1" applyAlignment="1">
      <alignment horizontal="left"/>
    </xf>
    <xf numFmtId="0" fontId="6" fillId="0" borderId="21" xfId="0" applyFont="1" applyFill="1" applyBorder="1" applyAlignment="1">
      <alignment horizontal="left"/>
    </xf>
    <xf numFmtId="0" fontId="50" fillId="0" borderId="0" xfId="0" applyFont="1" applyFill="1" applyBorder="1" applyAlignment="1">
      <alignment horizontal="left"/>
    </xf>
    <xf numFmtId="0" fontId="39" fillId="0" borderId="0" xfId="0" applyFont="1" applyFill="1" applyBorder="1" applyAlignment="1">
      <alignment horizontal="left"/>
    </xf>
    <xf numFmtId="0" fontId="49" fillId="0" borderId="19" xfId="0" applyFont="1" applyFill="1" applyBorder="1" applyAlignment="1">
      <alignment horizontal="center" wrapText="1"/>
    </xf>
    <xf numFmtId="0" fontId="44" fillId="0" borderId="0" xfId="0" applyFont="1" applyFill="1" applyAlignment="1">
      <alignment horizontal="center" vertical="center" wrapText="1"/>
    </xf>
    <xf numFmtId="0" fontId="49" fillId="0" borderId="24" xfId="0" applyFont="1" applyFill="1" applyBorder="1" applyAlignment="1">
      <alignment horizontal="center" vertical="center"/>
    </xf>
    <xf numFmtId="0" fontId="49" fillId="0" borderId="31" xfId="0" applyFont="1" applyFill="1" applyBorder="1" applyAlignment="1">
      <alignment horizontal="center" vertical="center"/>
    </xf>
    <xf numFmtId="0" fontId="49" fillId="0" borderId="16" xfId="0" applyFont="1" applyFill="1" applyBorder="1" applyAlignment="1">
      <alignment horizontal="center" vertical="center" wrapText="1"/>
    </xf>
    <xf numFmtId="0" fontId="49" fillId="0" borderId="14" xfId="0" applyFont="1" applyFill="1" applyBorder="1" applyAlignment="1">
      <alignment horizontal="center" vertical="center" wrapText="1"/>
    </xf>
    <xf numFmtId="0" fontId="85" fillId="0" borderId="3" xfId="0" applyFont="1" applyFill="1" applyBorder="1" applyAlignment="1">
      <alignment horizontal="center" vertical="center" wrapText="1"/>
    </xf>
    <xf numFmtId="0" fontId="38" fillId="11" borderId="21" xfId="0" applyFont="1" applyFill="1" applyBorder="1" applyAlignment="1">
      <alignment horizontal="left" vertical="center" wrapText="1"/>
    </xf>
    <xf numFmtId="0" fontId="6" fillId="0" borderId="19" xfId="0" applyFont="1" applyFill="1" applyBorder="1" applyAlignment="1">
      <alignment horizontal="center" vertical="center" wrapText="1"/>
    </xf>
    <xf numFmtId="0" fontId="6" fillId="0" borderId="14" xfId="0" applyFont="1" applyFill="1" applyBorder="1" applyAlignment="1">
      <alignment horizontal="center" vertical="center"/>
    </xf>
    <xf numFmtId="0" fontId="6" fillId="0" borderId="29" xfId="0" applyFont="1" applyFill="1" applyBorder="1" applyAlignment="1">
      <alignment horizontal="center" vertical="center" wrapText="1"/>
    </xf>
    <xf numFmtId="0" fontId="6" fillId="0" borderId="16"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1" fillId="11" borderId="21" xfId="0" applyFont="1" applyFill="1" applyBorder="1" applyAlignment="1">
      <alignment horizontal="left"/>
    </xf>
    <xf numFmtId="0" fontId="51" fillId="11" borderId="21" xfId="0" applyFont="1" applyFill="1" applyBorder="1" applyAlignment="1">
      <alignment horizontal="left"/>
    </xf>
    <xf numFmtId="0" fontId="8" fillId="11" borderId="21" xfId="0" applyFont="1" applyFill="1" applyBorder="1" applyAlignment="1">
      <alignment horizontal="left"/>
    </xf>
    <xf numFmtId="0" fontId="39" fillId="0" borderId="30" xfId="0" applyFont="1" applyFill="1" applyBorder="1" applyAlignment="1">
      <alignment horizontal="center" vertical="center"/>
    </xf>
    <xf numFmtId="0" fontId="39" fillId="0" borderId="31" xfId="0" applyFont="1" applyFill="1" applyBorder="1" applyAlignment="1">
      <alignment horizontal="center" vertical="center"/>
    </xf>
    <xf numFmtId="0" fontId="79" fillId="0" borderId="3" xfId="0" applyFont="1" applyFill="1" applyBorder="1" applyAlignment="1">
      <alignment horizontal="center" vertical="center" wrapText="1"/>
    </xf>
    <xf numFmtId="0" fontId="41" fillId="0" borderId="16" xfId="0" applyFont="1" applyFill="1" applyBorder="1" applyAlignment="1">
      <alignment horizontal="center" vertical="center" wrapText="1"/>
    </xf>
    <xf numFmtId="0" fontId="41" fillId="0" borderId="3" xfId="0" applyFont="1" applyFill="1" applyBorder="1" applyAlignment="1">
      <alignment horizontal="center" vertical="center" wrapText="1"/>
    </xf>
    <xf numFmtId="0" fontId="77" fillId="0" borderId="19" xfId="0" applyFont="1" applyFill="1" applyBorder="1" applyAlignment="1">
      <alignment horizontal="center" vertical="center" wrapText="1"/>
    </xf>
    <xf numFmtId="0" fontId="6" fillId="0" borderId="0" xfId="0" applyFont="1" applyFill="1" applyAlignment="1">
      <alignment horizontal="left"/>
    </xf>
    <xf numFmtId="0" fontId="39" fillId="0" borderId="0" xfId="0" applyFont="1" applyFill="1" applyAlignment="1">
      <alignment horizontal="left"/>
    </xf>
    <xf numFmtId="0" fontId="46" fillId="0" borderId="19" xfId="0" applyFont="1" applyFill="1" applyBorder="1" applyAlignment="1">
      <alignment horizontal="center" vertical="center" wrapText="1"/>
    </xf>
    <xf numFmtId="0" fontId="39" fillId="0" borderId="14" xfId="0" applyFont="1" applyFill="1" applyBorder="1" applyAlignment="1">
      <alignment horizontal="center" vertical="center"/>
    </xf>
    <xf numFmtId="0" fontId="77" fillId="0" borderId="16" xfId="0" applyFont="1" applyFill="1" applyBorder="1" applyAlignment="1">
      <alignment horizontal="center" vertical="center" wrapText="1"/>
    </xf>
    <xf numFmtId="0" fontId="77" fillId="0" borderId="2" xfId="0" applyFont="1" applyFill="1" applyBorder="1" applyAlignment="1">
      <alignment horizontal="center" vertical="center" wrapText="1"/>
    </xf>
    <xf numFmtId="0" fontId="77" fillId="0" borderId="3" xfId="0" applyFont="1" applyFill="1" applyBorder="1" applyAlignment="1">
      <alignment horizontal="center" vertical="center" wrapText="1"/>
    </xf>
  </cellXfs>
  <cellStyles count="54">
    <cellStyle name=" 1" xfId="1"/>
    <cellStyle name="_湖南月报-2009年3月" xfId="2"/>
    <cellStyle name="0,0_x000d__x000a_NA_x000d__x000a_" xfId="3"/>
    <cellStyle name="Calc Currency (0)" xfId="4"/>
    <cellStyle name="Grey" xfId="5"/>
    <cellStyle name="Header1" xfId="6"/>
    <cellStyle name="Header2" xfId="7"/>
    <cellStyle name="Input [yellow]" xfId="8"/>
    <cellStyle name="no dec" xfId="9"/>
    <cellStyle name="Normal - Style1" xfId="10"/>
    <cellStyle name="Normal_321st" xfId="11"/>
    <cellStyle name="Percent [2]" xfId="12"/>
    <cellStyle name="标题" xfId="13" builtinId="15" customBuiltin="1"/>
    <cellStyle name="标题 1" xfId="14" builtinId="16" customBuiltin="1"/>
    <cellStyle name="标题 2 2" xfId="15"/>
    <cellStyle name="标题 3" xfId="16" builtinId="18" customBuiltin="1"/>
    <cellStyle name="标题 4" xfId="17" builtinId="19" customBuiltin="1"/>
    <cellStyle name="表标题" xfId="18"/>
    <cellStyle name="差 2" xfId="19"/>
    <cellStyle name="常规" xfId="0" builtinId="0"/>
    <cellStyle name="常规 2" xfId="20"/>
    <cellStyle name="常规 3" xfId="21"/>
    <cellStyle name="常规_房地产2012-08" xfId="22"/>
    <cellStyle name="分级显示行_1_13区汇总" xfId="23"/>
    <cellStyle name="好 2" xfId="24"/>
    <cellStyle name="汇总 2" xfId="25"/>
    <cellStyle name="计算 2" xfId="26"/>
    <cellStyle name="检查单元格 2" xfId="27"/>
    <cellStyle name="解释性文本 2" xfId="28"/>
    <cellStyle name="警告文本 2" xfId="29"/>
    <cellStyle name="链接单元格 2" xfId="30"/>
    <cellStyle name="霓付 [0]_ +Foil &amp; -FOIL &amp; PAPER" xfId="31"/>
    <cellStyle name="霓付_ +Foil &amp; -FOIL &amp; PAPER" xfId="32"/>
    <cellStyle name="烹拳 [0]_ +Foil &amp; -FOIL &amp; PAPER" xfId="33"/>
    <cellStyle name="烹拳_ +Foil &amp; -FOIL &amp; PAPER" xfId="34"/>
    <cellStyle name="普通_ 白土" xfId="35"/>
    <cellStyle name="千分位[0]_ 白土" xfId="36"/>
    <cellStyle name="千分位_ 白土" xfId="37"/>
    <cellStyle name="千位[0]_1" xfId="38"/>
    <cellStyle name="千位_1" xfId="39"/>
    <cellStyle name="千位分季_新建 Microsoft Excel 工作表" xfId="40"/>
    <cellStyle name="钎霖_7.1" xfId="41"/>
    <cellStyle name="适中 2" xfId="42"/>
    <cellStyle name="输出 2" xfId="43"/>
    <cellStyle name="输入 2" xfId="44"/>
    <cellStyle name="数字" xfId="45"/>
    <cellStyle name="未定义" xfId="46"/>
    <cellStyle name="小数" xfId="47"/>
    <cellStyle name="注释 2" xfId="48"/>
    <cellStyle name="콤마 [0]_BOILER-CO1" xfId="49"/>
    <cellStyle name="콤마_BOILER-CO1" xfId="50"/>
    <cellStyle name="통화 [0]_BOILER-CO1" xfId="51"/>
    <cellStyle name="통화_BOILER-CO1" xfId="52"/>
    <cellStyle name="표준_0N-HANDLING " xfId="53"/>
  </cellStyles>
  <dxfs count="48">
    <dxf>
      <font>
        <i val="0"/>
        <strike val="0"/>
        <condense val="0"/>
        <extend val="0"/>
        <color indexed="9"/>
      </font>
    </dxf>
    <dxf>
      <font>
        <i val="0"/>
        <strike val="0"/>
        <condense val="0"/>
        <extend val="0"/>
        <color indexed="9"/>
      </font>
    </dxf>
    <dxf>
      <font>
        <i val="0"/>
        <strike val="0"/>
        <condense val="0"/>
        <extend val="0"/>
        <color indexed="9"/>
      </font>
    </dxf>
    <dxf>
      <font>
        <i val="0"/>
        <strike val="0"/>
        <condense val="0"/>
        <extend val="0"/>
        <color indexed="9"/>
      </font>
    </dxf>
    <dxf>
      <font>
        <i val="0"/>
        <strike val="0"/>
        <condense val="0"/>
        <extend val="0"/>
        <color indexed="9"/>
      </font>
    </dxf>
    <dxf>
      <font>
        <i val="0"/>
        <strike val="0"/>
        <condense val="0"/>
        <extend val="0"/>
        <color indexed="9"/>
      </font>
    </dxf>
    <dxf>
      <font>
        <i val="0"/>
        <strike val="0"/>
        <condense val="0"/>
        <extend val="0"/>
        <color indexed="9"/>
      </font>
    </dxf>
    <dxf>
      <font>
        <i val="0"/>
        <strike val="0"/>
        <condense val="0"/>
        <extend val="0"/>
        <color indexed="9"/>
      </font>
    </dxf>
    <dxf>
      <font>
        <i val="0"/>
        <strike val="0"/>
        <condense val="0"/>
        <extend val="0"/>
        <color indexed="9"/>
      </font>
    </dxf>
    <dxf>
      <font>
        <i val="0"/>
        <strike val="0"/>
        <condense val="0"/>
        <extend val="0"/>
        <color indexed="9"/>
      </font>
    </dxf>
    <dxf>
      <font>
        <i val="0"/>
        <strike val="0"/>
        <condense val="0"/>
        <extend val="0"/>
        <color indexed="9"/>
      </font>
    </dxf>
    <dxf>
      <font>
        <i val="0"/>
        <strike val="0"/>
        <condense val="0"/>
        <extend val="0"/>
        <color indexed="9"/>
      </font>
    </dxf>
    <dxf>
      <font>
        <i val="0"/>
        <strike val="0"/>
        <condense val="0"/>
        <extend val="0"/>
        <color indexed="9"/>
      </font>
    </dxf>
    <dxf>
      <font>
        <i val="0"/>
        <strike val="0"/>
        <condense val="0"/>
        <extend val="0"/>
        <color indexed="9"/>
      </font>
    </dxf>
    <dxf>
      <font>
        <i val="0"/>
        <strike val="0"/>
        <condense val="0"/>
        <extend val="0"/>
        <color indexed="9"/>
      </font>
    </dxf>
    <dxf>
      <font>
        <i val="0"/>
        <strike val="0"/>
        <condense val="0"/>
        <extend val="0"/>
        <color indexed="9"/>
      </font>
    </dxf>
    <dxf>
      <font>
        <i val="0"/>
        <strike val="0"/>
        <condense val="0"/>
        <extend val="0"/>
        <color indexed="9"/>
      </font>
    </dxf>
    <dxf>
      <font>
        <i val="0"/>
        <strike val="0"/>
        <condense val="0"/>
        <extend val="0"/>
        <color indexed="9"/>
      </font>
    </dxf>
    <dxf>
      <font>
        <i val="0"/>
        <strike val="0"/>
        <condense val="0"/>
        <extend val="0"/>
        <color indexed="9"/>
      </font>
    </dxf>
    <dxf>
      <font>
        <i val="0"/>
        <strike val="0"/>
        <condense val="0"/>
        <extend val="0"/>
        <color indexed="9"/>
      </font>
    </dxf>
    <dxf>
      <font>
        <i val="0"/>
        <strike val="0"/>
        <condense val="0"/>
        <extend val="0"/>
        <color indexed="9"/>
      </font>
    </dxf>
    <dxf>
      <font>
        <i val="0"/>
        <strike val="0"/>
        <condense val="0"/>
        <extend val="0"/>
        <color indexed="9"/>
      </font>
    </dxf>
    <dxf>
      <fill>
        <patternFill>
          <bgColor indexed="10"/>
        </patternFill>
      </fill>
    </dxf>
    <dxf>
      <font>
        <i val="0"/>
        <strike val="0"/>
        <condense val="0"/>
        <extend val="0"/>
        <color indexed="9"/>
      </font>
    </dxf>
    <dxf>
      <font>
        <i val="0"/>
        <strike val="0"/>
        <condense val="0"/>
        <extend val="0"/>
        <color indexed="9"/>
      </font>
    </dxf>
    <dxf>
      <font>
        <i val="0"/>
        <strike val="0"/>
        <condense val="0"/>
        <extend val="0"/>
        <color indexed="9"/>
      </font>
    </dxf>
    <dxf>
      <font>
        <i val="0"/>
        <strike val="0"/>
        <condense val="0"/>
        <extend val="0"/>
        <color indexed="9"/>
      </font>
    </dxf>
    <dxf>
      <font>
        <i val="0"/>
        <strike val="0"/>
        <condense val="0"/>
        <extend val="0"/>
        <color indexed="9"/>
      </font>
    </dxf>
    <dxf>
      <font>
        <i val="0"/>
        <strike val="0"/>
        <condense val="0"/>
        <extend val="0"/>
        <color indexed="9"/>
      </font>
    </dxf>
    <dxf>
      <font>
        <i val="0"/>
        <strike val="0"/>
        <condense val="0"/>
        <extend val="0"/>
        <color indexed="9"/>
      </font>
    </dxf>
    <dxf>
      <font>
        <i val="0"/>
        <strike val="0"/>
        <condense val="0"/>
        <extend val="0"/>
        <color indexed="9"/>
      </font>
    </dxf>
    <dxf>
      <font>
        <i val="0"/>
        <strike val="0"/>
        <condense val="0"/>
        <extend val="0"/>
        <color indexed="9"/>
      </font>
    </dxf>
    <dxf>
      <font>
        <i val="0"/>
        <strike val="0"/>
        <condense val="0"/>
        <extend val="0"/>
        <color indexed="9"/>
      </font>
    </dxf>
    <dxf>
      <font>
        <i val="0"/>
        <strike val="0"/>
        <condense val="0"/>
        <extend val="0"/>
        <color indexed="9"/>
      </font>
    </dxf>
    <dxf>
      <font>
        <i val="0"/>
        <strike val="0"/>
        <condense val="0"/>
        <extend val="0"/>
        <color indexed="9"/>
      </font>
    </dxf>
    <dxf>
      <font>
        <i val="0"/>
        <strike val="0"/>
        <condense val="0"/>
        <extend val="0"/>
        <color indexed="9"/>
      </font>
    </dxf>
    <dxf>
      <font>
        <i val="0"/>
        <strike val="0"/>
        <condense val="0"/>
        <extend val="0"/>
        <color indexed="9"/>
      </font>
    </dxf>
    <dxf>
      <font>
        <i val="0"/>
        <strike val="0"/>
        <condense val="0"/>
        <extend val="0"/>
        <color indexed="9"/>
      </font>
    </dxf>
    <dxf>
      <font>
        <i val="0"/>
        <strike val="0"/>
        <condense val="0"/>
        <extend val="0"/>
        <color indexed="9"/>
      </font>
    </dxf>
    <dxf>
      <font>
        <i val="0"/>
        <strike val="0"/>
        <condense val="0"/>
        <extend val="0"/>
        <color indexed="9"/>
      </font>
    </dxf>
    <dxf>
      <font>
        <i val="0"/>
        <strike val="0"/>
        <condense val="0"/>
        <extend val="0"/>
        <color indexed="9"/>
      </font>
    </dxf>
    <dxf>
      <font>
        <i val="0"/>
        <strike val="0"/>
        <condense val="0"/>
        <extend val="0"/>
        <color indexed="9"/>
      </font>
    </dxf>
    <dxf>
      <font>
        <i val="0"/>
        <strike val="0"/>
        <condense val="0"/>
        <extend val="0"/>
        <color indexed="9"/>
      </font>
    </dxf>
    <dxf>
      <font>
        <i val="0"/>
        <strike val="0"/>
        <condense val="0"/>
        <extend val="0"/>
        <color indexed="9"/>
      </font>
    </dxf>
    <dxf>
      <font>
        <i val="0"/>
        <strike val="0"/>
        <condense val="0"/>
        <extend val="0"/>
        <color indexed="9"/>
      </font>
    </dxf>
    <dxf>
      <font>
        <i val="0"/>
        <strike val="0"/>
        <condense val="0"/>
        <extend val="0"/>
        <color indexed="9"/>
      </font>
    </dxf>
    <dxf>
      <fill>
        <patternFill>
          <bgColor indexed="10"/>
        </patternFill>
      </fill>
    </dxf>
    <dxf>
      <font>
        <i val="0"/>
        <strike val="0"/>
        <condense val="0"/>
        <extend val="0"/>
        <color indexed="9"/>
      </font>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externalLink" Target="externalLinks/externalLink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Administrator/Local%20Settings/Temporary%20Internet%20Files/OLK66/1103/&#24037;&#20316;&#36164;&#26009;/&#26376;&#25253;/&#32508;&#21512;&#32463;&#27982;&#30740;&#31350;&#23460;/&#21516;&#20107;&#20854;&#20182;/&#27575;&#26234;&#25935;/&#26376;&#24230;&#25968;&#25454;/&#26376;&#24230;&#25968;&#25454;/2007/05/2004/&#26376;&#25253;-2003-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011/2011&#24180;12&#26376;/&#21407;&#22987;2011-12/&#24037;&#20316;&#36164;&#26009;/&#26376;&#25253;/&#32508;&#21512;&#32463;&#27982;&#30740;&#31350;&#23460;/&#21516;&#20107;&#20854;&#20182;/&#27575;&#26234;&#25935;/&#26376;&#24230;&#25968;&#25454;/&#26376;&#24230;&#25968;&#25454;/2007/05/2004/&#26376;&#25253;-2003-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封面1"/>
      <sheetName val="封面"/>
      <sheetName val="目录"/>
      <sheetName val="一、工业增加值"/>
      <sheetName val="产品产量（一）"/>
      <sheetName val="产品产量（二）"/>
      <sheetName val="五、国内贸易"/>
      <sheetName val="六、对外贸易（一）"/>
      <sheetName val="对外贸易（二）"/>
      <sheetName val="物价指数（一）"/>
      <sheetName val="物价指数（二）"/>
      <sheetName val="七、财政收支"/>
      <sheetName val="九、金融机构信贷"/>
      <sheetName val="十、商业银行信贷"/>
      <sheetName val="十一、现金收支"/>
      <sheetName val="十三、市州工业增加值"/>
      <sheetName val="十四、市州产品销售"/>
      <sheetName val="十六、市州商品零售"/>
      <sheetName val="十七、市州财政收入"/>
      <sheetName val="十八、市州财政支出"/>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封面1"/>
      <sheetName val="封面"/>
      <sheetName val="目录"/>
      <sheetName val="一、工业增加值"/>
      <sheetName val="产品产量（一）"/>
      <sheetName val="产品产量（二）"/>
      <sheetName val="五、国内贸易"/>
      <sheetName val="六、对外贸易（一）"/>
      <sheetName val="对外贸易（二）"/>
      <sheetName val="物价指数（一）"/>
      <sheetName val="物价指数（二）"/>
      <sheetName val="七、财政收支"/>
      <sheetName val="九、金融机构信贷"/>
      <sheetName val="十、商业银行信贷"/>
      <sheetName val="十一、现金收支"/>
      <sheetName val="十三、市州工业增加值"/>
      <sheetName val="十四、市州产品销售"/>
      <sheetName val="十六、市州商品零售"/>
      <sheetName val="十七、市州财政收入"/>
      <sheetName val="十八、市州财政支出"/>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A1:J30"/>
  <sheetViews>
    <sheetView zoomScaleNormal="100" workbookViewId="0">
      <selection activeCell="A11" sqref="A11:D11"/>
    </sheetView>
  </sheetViews>
  <sheetFormatPr defaultRowHeight="14.25"/>
  <cols>
    <col min="1" max="1" width="9" style="54"/>
    <col min="2" max="2" width="11.25" style="54" customWidth="1"/>
    <col min="3" max="4" width="9" style="54"/>
    <col min="5" max="5" width="0.25" style="54" hidden="1" customWidth="1"/>
    <col min="6" max="6" width="0.125" style="54" hidden="1" customWidth="1"/>
    <col min="7" max="8" width="9" style="54"/>
    <col min="9" max="9" width="9.75" style="54" customWidth="1"/>
    <col min="10" max="10" width="8.375" style="54" hidden="1" customWidth="1"/>
    <col min="11" max="16384" width="9" style="54"/>
  </cols>
  <sheetData>
    <row r="1" spans="1:10">
      <c r="A1" s="51"/>
      <c r="B1" s="51"/>
      <c r="C1" s="51"/>
      <c r="D1" s="51"/>
      <c r="E1" s="52"/>
      <c r="F1" s="53"/>
    </row>
    <row r="2" spans="1:10" ht="15.75" customHeight="1">
      <c r="A2" s="55"/>
      <c r="B2" s="55"/>
      <c r="C2" s="55"/>
      <c r="D2" s="55"/>
      <c r="E2" s="52"/>
      <c r="F2" s="53"/>
    </row>
    <row r="3" spans="1:10" ht="15.75" customHeight="1">
      <c r="A3" s="55"/>
      <c r="B3" s="55"/>
      <c r="C3" s="55"/>
      <c r="D3" s="55"/>
      <c r="E3" s="52"/>
      <c r="F3" s="53"/>
      <c r="H3" s="51"/>
      <c r="I3" s="51"/>
    </row>
    <row r="4" spans="1:10">
      <c r="A4" s="51"/>
      <c r="B4" s="51"/>
      <c r="C4" s="51"/>
      <c r="D4" s="51"/>
      <c r="E4" s="52"/>
      <c r="F4" s="53"/>
      <c r="H4" s="51"/>
      <c r="I4" s="51"/>
    </row>
    <row r="5" spans="1:10">
      <c r="A5" s="51"/>
      <c r="B5" s="99"/>
      <c r="C5" s="99"/>
      <c r="D5" s="51"/>
      <c r="E5" s="52"/>
      <c r="F5" s="53"/>
      <c r="H5" s="51"/>
      <c r="I5" s="51"/>
      <c r="J5" s="51"/>
    </row>
    <row r="6" spans="1:10" ht="33">
      <c r="A6" s="300" t="s">
        <v>145</v>
      </c>
      <c r="B6" s="301"/>
      <c r="C6" s="301"/>
      <c r="D6" s="300"/>
      <c r="E6" s="52"/>
      <c r="F6" s="53"/>
      <c r="H6" s="51"/>
      <c r="I6" s="51"/>
      <c r="J6" s="51"/>
    </row>
    <row r="7" spans="1:10" ht="25.5" customHeight="1">
      <c r="A7" s="302" t="s">
        <v>144</v>
      </c>
      <c r="B7" s="296"/>
      <c r="C7" s="296"/>
      <c r="D7" s="302"/>
      <c r="E7" s="52"/>
      <c r="F7" s="53"/>
      <c r="H7" s="51"/>
      <c r="I7" s="51"/>
      <c r="J7" s="51"/>
    </row>
    <row r="8" spans="1:10" ht="17.25" customHeight="1">
      <c r="A8" s="51"/>
      <c r="B8" s="99"/>
      <c r="C8" s="99"/>
      <c r="D8" s="51"/>
      <c r="E8" s="52"/>
      <c r="F8" s="53"/>
      <c r="H8" s="51"/>
      <c r="I8" s="51"/>
      <c r="J8" s="51"/>
    </row>
    <row r="9" spans="1:10" ht="20.25" customHeight="1">
      <c r="A9" s="51"/>
      <c r="B9" s="99"/>
      <c r="C9" s="99"/>
      <c r="D9" s="51"/>
      <c r="E9" s="52"/>
      <c r="F9" s="53"/>
      <c r="H9" s="51"/>
      <c r="I9" s="51"/>
      <c r="J9" s="51"/>
    </row>
    <row r="10" spans="1:10" ht="30">
      <c r="A10" s="303" t="s">
        <v>340</v>
      </c>
      <c r="B10" s="298"/>
      <c r="C10" s="298"/>
      <c r="D10" s="303"/>
      <c r="E10" s="52"/>
      <c r="F10" s="53"/>
      <c r="H10" s="51"/>
      <c r="I10" s="51"/>
      <c r="J10" s="51"/>
    </row>
    <row r="11" spans="1:10" ht="30">
      <c r="A11" s="304"/>
      <c r="B11" s="305"/>
      <c r="C11" s="305"/>
      <c r="D11" s="306"/>
      <c r="E11" s="52"/>
      <c r="F11" s="53"/>
      <c r="H11" s="51"/>
      <c r="I11" s="51"/>
      <c r="J11" s="51"/>
    </row>
    <row r="12" spans="1:10">
      <c r="A12" s="51"/>
      <c r="B12" s="99"/>
      <c r="C12" s="99"/>
      <c r="D12" s="51"/>
      <c r="E12" s="52"/>
      <c r="F12" s="53"/>
      <c r="H12" s="51"/>
      <c r="I12" s="51"/>
      <c r="J12" s="51"/>
    </row>
    <row r="13" spans="1:10" ht="35.25" customHeight="1">
      <c r="A13" s="51"/>
      <c r="B13" s="99"/>
      <c r="C13" s="99"/>
      <c r="D13" s="51"/>
      <c r="E13" s="52"/>
      <c r="F13" s="53"/>
      <c r="H13" s="51"/>
      <c r="I13" s="51"/>
      <c r="J13" s="51"/>
    </row>
    <row r="14" spans="1:10" ht="8.25" customHeight="1">
      <c r="A14" s="51"/>
      <c r="B14" s="99"/>
      <c r="C14" s="99"/>
      <c r="D14" s="51"/>
      <c r="E14" s="52"/>
      <c r="F14" s="53"/>
      <c r="H14" s="51"/>
      <c r="I14" s="51"/>
      <c r="J14" s="51"/>
    </row>
    <row r="15" spans="1:10">
      <c r="A15" s="51"/>
      <c r="B15" s="99"/>
      <c r="C15" s="99"/>
      <c r="D15" s="51"/>
      <c r="E15" s="52"/>
      <c r="F15" s="53"/>
      <c r="H15" s="51"/>
      <c r="I15" s="51"/>
      <c r="J15" s="51"/>
    </row>
    <row r="16" spans="1:10" ht="11.25" customHeight="1">
      <c r="A16" s="51"/>
      <c r="B16" s="99"/>
      <c r="C16" s="99"/>
      <c r="D16" s="51"/>
      <c r="E16" s="52"/>
      <c r="F16" s="53"/>
      <c r="H16" s="51"/>
      <c r="I16" s="51"/>
      <c r="J16" s="51"/>
    </row>
    <row r="17" spans="1:10">
      <c r="A17" s="51"/>
      <c r="B17" s="99"/>
      <c r="C17" s="99"/>
      <c r="D17" s="51"/>
      <c r="E17" s="52"/>
      <c r="F17" s="53"/>
      <c r="H17" s="51"/>
      <c r="I17" s="51"/>
      <c r="J17" s="51"/>
    </row>
    <row r="18" spans="1:10">
      <c r="A18" s="51"/>
      <c r="B18" s="99"/>
      <c r="C18" s="99"/>
      <c r="D18" s="51"/>
      <c r="E18" s="52"/>
      <c r="F18" s="53"/>
      <c r="H18" s="51"/>
      <c r="I18" s="51"/>
      <c r="J18" s="51"/>
    </row>
    <row r="19" spans="1:10">
      <c r="A19" s="51"/>
      <c r="B19" s="99"/>
      <c r="C19" s="99"/>
      <c r="D19" s="51"/>
      <c r="E19" s="52"/>
      <c r="F19" s="53"/>
      <c r="H19" s="51"/>
      <c r="I19" s="51"/>
      <c r="J19" s="51"/>
    </row>
    <row r="20" spans="1:10" ht="18.75">
      <c r="A20" s="295" t="s">
        <v>146</v>
      </c>
      <c r="B20" s="296"/>
      <c r="C20" s="296"/>
      <c r="D20" s="295"/>
      <c r="E20" s="52"/>
      <c r="F20" s="53"/>
    </row>
    <row r="21" spans="1:10" ht="15.75">
      <c r="A21" s="297" t="s">
        <v>147</v>
      </c>
      <c r="B21" s="298"/>
      <c r="C21" s="298"/>
      <c r="D21" s="299"/>
      <c r="E21" s="52"/>
      <c r="F21" s="53"/>
    </row>
    <row r="22" spans="1:10">
      <c r="A22" s="51"/>
      <c r="B22" s="99"/>
      <c r="C22" s="99"/>
      <c r="D22" s="51"/>
      <c r="E22" s="52"/>
      <c r="F22" s="53"/>
    </row>
    <row r="23" spans="1:10">
      <c r="B23" s="100"/>
      <c r="C23" s="100"/>
    </row>
    <row r="24" spans="1:10">
      <c r="B24" s="100"/>
      <c r="C24" s="100"/>
    </row>
    <row r="25" spans="1:10">
      <c r="B25" s="100"/>
      <c r="C25" s="100"/>
    </row>
    <row r="26" spans="1:10">
      <c r="B26" s="100"/>
      <c r="C26" s="100"/>
    </row>
    <row r="27" spans="1:10">
      <c r="B27" s="100"/>
      <c r="C27" s="100"/>
    </row>
    <row r="28" spans="1:10">
      <c r="B28" s="100"/>
      <c r="C28" s="100"/>
    </row>
    <row r="29" spans="1:10">
      <c r="B29" s="100"/>
      <c r="C29" s="100"/>
    </row>
    <row r="30" spans="1:10">
      <c r="B30" s="100"/>
      <c r="C30" s="100"/>
    </row>
  </sheetData>
  <mergeCells count="6">
    <mergeCell ref="A20:D20"/>
    <mergeCell ref="A21:D21"/>
    <mergeCell ref="A6:D6"/>
    <mergeCell ref="A7:D7"/>
    <mergeCell ref="A10:D10"/>
    <mergeCell ref="A11:D11"/>
  </mergeCells>
  <phoneticPr fontId="2" type="noConversion"/>
  <printOptions horizontalCentered="1"/>
  <pageMargins left="0.70866141732283472" right="0.70866141732283472" top="0.74803149606299213" bottom="0.74803149606299213" header="0.31496062992125984" footer="0.31496062992125984"/>
  <pageSetup paperSize="9" orientation="portrait" verticalDpi="30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enableFormatConditionsCalculation="0">
    <tabColor theme="6" tint="-0.249977111117893"/>
  </sheetPr>
  <dimension ref="A1:J31"/>
  <sheetViews>
    <sheetView zoomScale="90" zoomScaleNormal="90" zoomScaleSheetLayoutView="100" workbookViewId="0">
      <selection activeCell="B5" sqref="B5:E30"/>
    </sheetView>
  </sheetViews>
  <sheetFormatPr defaultRowHeight="14.25"/>
  <cols>
    <col min="1" max="1" width="33.625" style="1" customWidth="1"/>
    <col min="2" max="2" width="11.25" style="1" customWidth="1"/>
    <col min="3" max="3" width="10.75" style="1" customWidth="1"/>
    <col min="4" max="4" width="10.5" style="1" customWidth="1"/>
    <col min="5" max="5" width="10.75" style="1" customWidth="1"/>
    <col min="6" max="6" width="9" style="1"/>
    <col min="7" max="8" width="9" style="30"/>
    <col min="9" max="9" width="9.75" style="30" customWidth="1"/>
    <col min="10" max="10" width="8.375" style="1" hidden="1" customWidth="1"/>
    <col min="11" max="16384" width="9" style="1"/>
  </cols>
  <sheetData>
    <row r="1" spans="1:10" ht="24.75" customHeight="1">
      <c r="A1" s="320" t="s">
        <v>165</v>
      </c>
      <c r="B1" s="320"/>
      <c r="C1" s="320"/>
      <c r="D1" s="320"/>
      <c r="E1" s="320"/>
    </row>
    <row r="2" spans="1:10" ht="15" customHeight="1">
      <c r="A2" s="332"/>
      <c r="B2" s="330" t="s">
        <v>330</v>
      </c>
      <c r="C2" s="330" t="s">
        <v>329</v>
      </c>
      <c r="D2" s="328" t="s">
        <v>243</v>
      </c>
      <c r="E2" s="329"/>
    </row>
    <row r="3" spans="1:10" ht="18" customHeight="1">
      <c r="A3" s="333"/>
      <c r="B3" s="331"/>
      <c r="C3" s="331"/>
      <c r="D3" s="43" t="s">
        <v>50</v>
      </c>
      <c r="E3" s="43" t="s">
        <v>51</v>
      </c>
      <c r="H3" s="87"/>
      <c r="I3" s="87"/>
    </row>
    <row r="4" spans="1:10" ht="18" customHeight="1">
      <c r="A4" s="274" t="s">
        <v>320</v>
      </c>
      <c r="B4" s="275">
        <v>86.5</v>
      </c>
      <c r="C4" s="275">
        <v>931.65</v>
      </c>
      <c r="D4" s="239">
        <v>-19.77</v>
      </c>
      <c r="E4" s="236">
        <v>-24.56</v>
      </c>
      <c r="F4" s="44"/>
      <c r="H4" s="87"/>
      <c r="I4" s="87"/>
    </row>
    <row r="5" spans="1:10" ht="18" customHeight="1">
      <c r="A5" s="160" t="s">
        <v>116</v>
      </c>
      <c r="B5" s="240">
        <v>232993</v>
      </c>
      <c r="C5" s="240">
        <v>1555395</v>
      </c>
      <c r="D5" s="235">
        <v>11.6</v>
      </c>
      <c r="E5" s="237">
        <v>9.1999999999999993</v>
      </c>
      <c r="F5" s="44"/>
      <c r="H5" s="87"/>
      <c r="I5" s="87"/>
      <c r="J5" s="18"/>
    </row>
    <row r="6" spans="1:10" ht="18" customHeight="1">
      <c r="A6" s="145" t="s">
        <v>117</v>
      </c>
      <c r="B6" s="240">
        <v>20673.669999999998</v>
      </c>
      <c r="C6" s="240">
        <v>142189.31</v>
      </c>
      <c r="D6" s="235">
        <v>-10.4</v>
      </c>
      <c r="E6" s="237">
        <v>-5.9</v>
      </c>
      <c r="F6" s="44"/>
      <c r="H6" s="87"/>
      <c r="I6" s="87"/>
      <c r="J6" s="18"/>
    </row>
    <row r="7" spans="1:10" ht="18" customHeight="1">
      <c r="A7" s="145" t="s">
        <v>118</v>
      </c>
      <c r="B7" s="240">
        <v>5916.02</v>
      </c>
      <c r="C7" s="240">
        <v>73694.710000000006</v>
      </c>
      <c r="D7" s="235">
        <v>-21.5</v>
      </c>
      <c r="E7" s="237">
        <v>4.0999999999999996</v>
      </c>
      <c r="F7" s="44"/>
      <c r="H7" s="87"/>
      <c r="I7" s="87"/>
      <c r="J7" s="18"/>
    </row>
    <row r="8" spans="1:10" ht="18" customHeight="1">
      <c r="A8" s="145" t="s">
        <v>277</v>
      </c>
      <c r="B8" s="240">
        <v>1432.08</v>
      </c>
      <c r="C8" s="240">
        <v>20349.66</v>
      </c>
      <c r="D8" s="235">
        <v>-19.5</v>
      </c>
      <c r="E8" s="237">
        <v>-2.2999999999999998</v>
      </c>
      <c r="F8" s="44"/>
      <c r="H8" s="87"/>
      <c r="I8" s="87"/>
      <c r="J8" s="18"/>
    </row>
    <row r="9" spans="1:10" ht="18" customHeight="1">
      <c r="A9" s="160" t="s">
        <v>282</v>
      </c>
      <c r="B9" s="240">
        <v>3667.52</v>
      </c>
      <c r="C9" s="240">
        <v>26268.05</v>
      </c>
      <c r="D9" s="235">
        <v>19</v>
      </c>
      <c r="E9" s="237">
        <v>6.1</v>
      </c>
      <c r="F9" s="44"/>
      <c r="H9" s="87"/>
      <c r="I9" s="87"/>
      <c r="J9" s="18"/>
    </row>
    <row r="10" spans="1:10" ht="18" customHeight="1">
      <c r="A10" s="158" t="s">
        <v>280</v>
      </c>
      <c r="B10" s="240">
        <v>3428</v>
      </c>
      <c r="C10" s="240">
        <v>29880</v>
      </c>
      <c r="D10" s="235">
        <v>-7.1</v>
      </c>
      <c r="E10" s="237">
        <v>-2.8</v>
      </c>
      <c r="F10" s="44"/>
      <c r="H10" s="87"/>
      <c r="I10" s="87"/>
      <c r="J10" s="18"/>
    </row>
    <row r="11" spans="1:10" ht="18" customHeight="1">
      <c r="A11" s="16" t="s">
        <v>119</v>
      </c>
      <c r="B11" s="240">
        <v>10426</v>
      </c>
      <c r="C11" s="240">
        <v>96099</v>
      </c>
      <c r="D11" s="235">
        <v>-1.3</v>
      </c>
      <c r="E11" s="237">
        <v>3.1</v>
      </c>
      <c r="F11" s="44"/>
      <c r="H11" s="87"/>
      <c r="I11" s="87"/>
      <c r="J11" s="18"/>
    </row>
    <row r="12" spans="1:10" ht="18" customHeight="1">
      <c r="A12" s="16" t="s">
        <v>120</v>
      </c>
      <c r="B12" s="240">
        <v>26860.43</v>
      </c>
      <c r="C12" s="240">
        <v>203393.58</v>
      </c>
      <c r="D12" s="235">
        <v>-3.8</v>
      </c>
      <c r="E12" s="237">
        <v>-1.9</v>
      </c>
      <c r="F12" s="44"/>
      <c r="H12" s="87"/>
      <c r="I12" s="87"/>
      <c r="J12" s="18"/>
    </row>
    <row r="13" spans="1:10" ht="18" customHeight="1">
      <c r="A13" s="16" t="s">
        <v>69</v>
      </c>
      <c r="B13" s="240">
        <v>5215.8100000000004</v>
      </c>
      <c r="C13" s="240">
        <v>70100.490000000005</v>
      </c>
      <c r="D13" s="235">
        <v>4.3</v>
      </c>
      <c r="E13" s="237">
        <v>10.4</v>
      </c>
      <c r="F13" s="44"/>
      <c r="H13" s="87"/>
      <c r="I13" s="87"/>
      <c r="J13" s="18"/>
    </row>
    <row r="14" spans="1:10" ht="18" customHeight="1">
      <c r="A14" s="147" t="s">
        <v>262</v>
      </c>
      <c r="B14" s="240">
        <v>424.94</v>
      </c>
      <c r="C14" s="240">
        <v>2889.4</v>
      </c>
      <c r="D14" s="235">
        <v>14.1</v>
      </c>
      <c r="E14" s="237">
        <v>18.399999999999999</v>
      </c>
      <c r="F14" s="44"/>
      <c r="H14" s="87"/>
      <c r="I14" s="87"/>
      <c r="J14" s="18"/>
    </row>
    <row r="15" spans="1:10" ht="18" customHeight="1">
      <c r="A15" s="147" t="s">
        <v>263</v>
      </c>
      <c r="B15" s="240">
        <v>175400</v>
      </c>
      <c r="C15" s="240">
        <v>1234100</v>
      </c>
      <c r="D15" s="235">
        <v>0.3</v>
      </c>
      <c r="E15" s="237">
        <v>-14</v>
      </c>
      <c r="F15" s="44"/>
      <c r="H15" s="87"/>
      <c r="I15" s="87"/>
      <c r="J15" s="18"/>
    </row>
    <row r="16" spans="1:10" ht="18" customHeight="1">
      <c r="A16" s="145" t="s">
        <v>264</v>
      </c>
      <c r="B16" s="240">
        <v>19.8</v>
      </c>
      <c r="C16" s="240">
        <v>235.62</v>
      </c>
      <c r="D16" s="235">
        <v>57</v>
      </c>
      <c r="E16" s="237">
        <v>24.5</v>
      </c>
      <c r="F16" s="44"/>
      <c r="H16" s="87"/>
      <c r="I16" s="87"/>
      <c r="J16" s="18"/>
    </row>
    <row r="17" spans="1:10" ht="18" customHeight="1">
      <c r="A17" s="145" t="s">
        <v>278</v>
      </c>
      <c r="B17" s="240">
        <v>14883.8</v>
      </c>
      <c r="C17" s="240">
        <v>141363.92000000001</v>
      </c>
      <c r="D17" s="235">
        <v>-26.4</v>
      </c>
      <c r="E17" s="237">
        <v>1.8</v>
      </c>
      <c r="F17" s="44"/>
      <c r="H17" s="87"/>
      <c r="I17" s="87"/>
      <c r="J17" s="18"/>
    </row>
    <row r="18" spans="1:10" ht="18" customHeight="1">
      <c r="A18" s="145" t="s">
        <v>265</v>
      </c>
      <c r="B18" s="240">
        <v>1588</v>
      </c>
      <c r="C18" s="240">
        <v>20638</v>
      </c>
      <c r="D18" s="235">
        <v>-21.2</v>
      </c>
      <c r="E18" s="237">
        <v>5.6</v>
      </c>
      <c r="F18" s="44"/>
      <c r="H18" s="87"/>
      <c r="I18" s="87"/>
      <c r="J18" s="18"/>
    </row>
    <row r="19" spans="1:10" ht="18" customHeight="1">
      <c r="A19" s="145" t="s">
        <v>260</v>
      </c>
      <c r="B19" s="240">
        <v>674120</v>
      </c>
      <c r="C19" s="240">
        <v>7055118.5999999996</v>
      </c>
      <c r="D19" s="235">
        <v>5.9</v>
      </c>
      <c r="E19" s="237">
        <v>12.4</v>
      </c>
      <c r="F19" s="44"/>
    </row>
    <row r="20" spans="1:10" ht="18" customHeight="1">
      <c r="A20" s="16" t="s">
        <v>70</v>
      </c>
      <c r="B20" s="240">
        <v>800710.65</v>
      </c>
      <c r="C20" s="240">
        <v>7143485.8300000001</v>
      </c>
      <c r="D20" s="235">
        <v>-24</v>
      </c>
      <c r="E20" s="237">
        <v>0.8</v>
      </c>
      <c r="F20" s="44"/>
    </row>
    <row r="21" spans="1:10" ht="18" customHeight="1">
      <c r="A21" s="16" t="s">
        <v>71</v>
      </c>
      <c r="B21" s="240" t="s">
        <v>335</v>
      </c>
      <c r="C21" s="240">
        <v>1549</v>
      </c>
      <c r="D21" s="235">
        <v>-100</v>
      </c>
      <c r="E21" s="237">
        <v>-72.8</v>
      </c>
      <c r="F21" s="44"/>
    </row>
    <row r="22" spans="1:10" s="171" customFormat="1" ht="18" customHeight="1">
      <c r="A22" s="176" t="s">
        <v>298</v>
      </c>
      <c r="B22" s="240">
        <v>103804</v>
      </c>
      <c r="C22" s="240">
        <v>774732</v>
      </c>
      <c r="D22" s="235">
        <v>12.3</v>
      </c>
      <c r="E22" s="237">
        <v>10.9</v>
      </c>
      <c r="G22" s="170"/>
      <c r="H22" s="170"/>
      <c r="I22" s="170"/>
    </row>
    <row r="23" spans="1:10" ht="18" customHeight="1">
      <c r="A23" s="145" t="s">
        <v>279</v>
      </c>
      <c r="B23" s="240">
        <v>64488.83</v>
      </c>
      <c r="C23" s="240">
        <v>621323.49</v>
      </c>
      <c r="D23" s="235">
        <v>-14.2</v>
      </c>
      <c r="E23" s="237">
        <v>-11.3</v>
      </c>
      <c r="F23" s="44"/>
    </row>
    <row r="24" spans="1:10" ht="18" customHeight="1">
      <c r="A24" s="16" t="s">
        <v>121</v>
      </c>
      <c r="B24" s="240">
        <v>55186.04</v>
      </c>
      <c r="C24" s="240">
        <v>515175.88</v>
      </c>
      <c r="D24" s="235">
        <v>-7.4</v>
      </c>
      <c r="E24" s="237">
        <v>-10.4</v>
      </c>
      <c r="F24" s="44"/>
    </row>
    <row r="25" spans="1:10" ht="18" customHeight="1">
      <c r="A25" s="16" t="s">
        <v>122</v>
      </c>
      <c r="B25" s="240">
        <v>5100.25</v>
      </c>
      <c r="C25" s="240">
        <v>72480.960000000006</v>
      </c>
      <c r="D25" s="235">
        <v>-54</v>
      </c>
      <c r="E25" s="237">
        <v>-20.9</v>
      </c>
      <c r="F25" s="44"/>
    </row>
    <row r="26" spans="1:10" ht="18" customHeight="1">
      <c r="A26" s="16" t="s">
        <v>123</v>
      </c>
      <c r="B26" s="240">
        <v>2780.54</v>
      </c>
      <c r="C26" s="240">
        <v>23539.65</v>
      </c>
      <c r="D26" s="235">
        <v>-11</v>
      </c>
      <c r="E26" s="237">
        <v>-2.7</v>
      </c>
      <c r="F26" s="44"/>
    </row>
    <row r="27" spans="1:10" ht="18" customHeight="1">
      <c r="A27" s="16" t="s">
        <v>124</v>
      </c>
      <c r="B27" s="240">
        <v>889.72</v>
      </c>
      <c r="C27" s="240">
        <v>6749.02</v>
      </c>
      <c r="D27" s="235">
        <v>23.8</v>
      </c>
      <c r="E27" s="237">
        <v>28.6</v>
      </c>
      <c r="F27" s="44"/>
    </row>
    <row r="28" spans="1:10" ht="18" customHeight="1">
      <c r="A28" s="16" t="s">
        <v>125</v>
      </c>
      <c r="B28" s="240">
        <v>781307.71</v>
      </c>
      <c r="C28" s="240">
        <v>5648527.4699999997</v>
      </c>
      <c r="D28" s="235">
        <v>8.9</v>
      </c>
      <c r="E28" s="237">
        <v>12.4</v>
      </c>
      <c r="F28" s="44"/>
    </row>
    <row r="29" spans="1:10" ht="18" customHeight="1">
      <c r="A29" s="147" t="s">
        <v>266</v>
      </c>
      <c r="B29" s="240">
        <v>778685.8</v>
      </c>
      <c r="C29" s="240">
        <v>12399600.74</v>
      </c>
      <c r="D29" s="235">
        <v>-34.1</v>
      </c>
      <c r="E29" s="237">
        <v>-8.9</v>
      </c>
      <c r="F29" s="44"/>
    </row>
    <row r="30" spans="1:10" ht="18" customHeight="1">
      <c r="A30" s="157" t="s">
        <v>126</v>
      </c>
      <c r="B30" s="241">
        <v>928.01</v>
      </c>
      <c r="C30" s="241">
        <v>8296.2999999999993</v>
      </c>
      <c r="D30" s="242">
        <v>29.1</v>
      </c>
      <c r="E30" s="238">
        <v>51.1</v>
      </c>
      <c r="F30" s="44"/>
    </row>
    <row r="31" spans="1:10" ht="54" customHeight="1">
      <c r="A31" s="334" t="s">
        <v>334</v>
      </c>
      <c r="B31" s="335"/>
      <c r="C31" s="335"/>
      <c r="D31" s="335"/>
      <c r="E31" s="335"/>
    </row>
  </sheetData>
  <mergeCells count="6">
    <mergeCell ref="A31:E31"/>
    <mergeCell ref="A1:E1"/>
    <mergeCell ref="D2:E2"/>
    <mergeCell ref="C2:C3"/>
    <mergeCell ref="B2:B3"/>
    <mergeCell ref="A2:A3"/>
  </mergeCells>
  <phoneticPr fontId="2" type="noConversion"/>
  <printOptions horizontalCentered="1"/>
  <pageMargins left="0.74803149606299213" right="0.74803149606299213" top="0.98425196850393704" bottom="0.98425196850393704" header="0.51181102362204722" footer="0.51181102362204722"/>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enableFormatConditionsCalculation="0">
    <tabColor theme="6" tint="-0.249977111117893"/>
  </sheetPr>
  <dimension ref="A1:J31"/>
  <sheetViews>
    <sheetView zoomScale="90" zoomScaleNormal="80" zoomScaleSheetLayoutView="100" workbookViewId="0">
      <selection activeCell="E15" sqref="E15"/>
    </sheetView>
  </sheetViews>
  <sheetFormatPr defaultRowHeight="14.25"/>
  <cols>
    <col min="1" max="1" width="32.125" style="1" customWidth="1"/>
    <col min="2" max="2" width="11.75" style="1" customWidth="1"/>
    <col min="3" max="3" width="12.25" style="1" customWidth="1"/>
    <col min="4" max="4" width="11.625" style="1" customWidth="1"/>
    <col min="5" max="5" width="11.75" style="1" customWidth="1"/>
    <col min="6" max="8" width="9" style="1"/>
    <col min="9" max="9" width="9.75" style="1" customWidth="1"/>
    <col min="10" max="10" width="8.375" style="1" hidden="1" customWidth="1"/>
    <col min="11" max="16384" width="9" style="1"/>
  </cols>
  <sheetData>
    <row r="1" spans="1:10" ht="23.25" customHeight="1">
      <c r="A1" s="311" t="s">
        <v>166</v>
      </c>
      <c r="B1" s="311"/>
      <c r="C1" s="311"/>
      <c r="D1" s="311"/>
      <c r="E1" s="311"/>
    </row>
    <row r="2" spans="1:10" ht="23.25" customHeight="1">
      <c r="A2" s="340" t="s">
        <v>49</v>
      </c>
      <c r="B2" s="323"/>
      <c r="C2" s="323"/>
      <c r="D2" s="323"/>
      <c r="E2" s="341"/>
    </row>
    <row r="3" spans="1:10" ht="15" customHeight="1">
      <c r="A3" s="336" t="s">
        <v>16</v>
      </c>
      <c r="B3" s="338" t="s">
        <v>319</v>
      </c>
      <c r="C3" s="338" t="s">
        <v>318</v>
      </c>
      <c r="D3" s="326" t="s">
        <v>242</v>
      </c>
      <c r="E3" s="327"/>
      <c r="H3" s="18"/>
      <c r="I3" s="18"/>
    </row>
    <row r="4" spans="1:10" ht="15" customHeight="1">
      <c r="A4" s="337"/>
      <c r="B4" s="339"/>
      <c r="C4" s="339"/>
      <c r="D4" s="7" t="s">
        <v>50</v>
      </c>
      <c r="E4" s="36" t="s">
        <v>51</v>
      </c>
      <c r="H4" s="18"/>
      <c r="I4" s="18"/>
    </row>
    <row r="5" spans="1:10" ht="17.850000000000001" customHeight="1">
      <c r="A5" s="37" t="s">
        <v>167</v>
      </c>
      <c r="B5" s="280">
        <v>1024084.5</v>
      </c>
      <c r="C5" s="280">
        <v>978638.1</v>
      </c>
      <c r="D5" s="243">
        <v>-5.1533292261799035</v>
      </c>
      <c r="E5" s="244">
        <v>4.5999999999999996</v>
      </c>
      <c r="H5" s="18"/>
      <c r="I5" s="18"/>
      <c r="J5" s="18"/>
    </row>
    <row r="6" spans="1:10" ht="17.850000000000001" customHeight="1">
      <c r="A6" s="123" t="s">
        <v>233</v>
      </c>
      <c r="B6" s="284">
        <v>309672.90000000002</v>
      </c>
      <c r="C6" s="283">
        <v>311026.5</v>
      </c>
      <c r="D6" s="245">
        <v>3.0839889486008909</v>
      </c>
      <c r="E6" s="246">
        <v>-0.4</v>
      </c>
      <c r="H6" s="18"/>
      <c r="I6" s="18"/>
      <c r="J6" s="18"/>
    </row>
    <row r="7" spans="1:10" ht="17.850000000000001" customHeight="1">
      <c r="A7" s="38" t="s">
        <v>108</v>
      </c>
      <c r="B7" s="286">
        <v>710884.9</v>
      </c>
      <c r="C7" s="282">
        <v>665265.6</v>
      </c>
      <c r="D7" s="245">
        <v>-8.7354739709364146</v>
      </c>
      <c r="E7" s="246">
        <v>6.9</v>
      </c>
      <c r="H7" s="18"/>
      <c r="I7" s="18"/>
      <c r="J7" s="18"/>
    </row>
    <row r="8" spans="1:10" ht="17.850000000000001" customHeight="1">
      <c r="A8" s="123" t="s">
        <v>234</v>
      </c>
      <c r="B8" s="287">
        <v>907212.9</v>
      </c>
      <c r="C8" s="290">
        <v>868508.9</v>
      </c>
      <c r="D8" s="245">
        <v>-3.2641945525583527</v>
      </c>
      <c r="E8" s="246">
        <v>4.5</v>
      </c>
      <c r="H8" s="18"/>
      <c r="I8" s="18"/>
      <c r="J8" s="18"/>
    </row>
    <row r="9" spans="1:10" ht="17.850000000000001" customHeight="1">
      <c r="A9" s="148" t="s">
        <v>267</v>
      </c>
      <c r="B9" s="278">
        <v>77425.400000000009</v>
      </c>
      <c r="C9" s="284">
        <v>63351.1</v>
      </c>
      <c r="D9" s="245">
        <v>26.374152301315725</v>
      </c>
      <c r="E9" s="246">
        <v>22.216346677484712</v>
      </c>
      <c r="H9" s="18"/>
      <c r="I9" s="18"/>
      <c r="J9" s="18"/>
    </row>
    <row r="10" spans="1:10" ht="17.850000000000001" customHeight="1">
      <c r="A10" s="38" t="s">
        <v>112</v>
      </c>
      <c r="B10" s="286">
        <v>506826.1</v>
      </c>
      <c r="C10" s="281">
        <v>480988.1</v>
      </c>
      <c r="D10" s="245">
        <v>-7.7603967734468871</v>
      </c>
      <c r="E10" s="246">
        <v>5.3718584721742513</v>
      </c>
      <c r="H10" s="18"/>
      <c r="I10" s="18"/>
      <c r="J10" s="18"/>
    </row>
    <row r="11" spans="1:10" ht="17.850000000000001" customHeight="1">
      <c r="A11" s="38" t="s">
        <v>113</v>
      </c>
      <c r="B11" s="279">
        <v>672441.9</v>
      </c>
      <c r="C11" s="284">
        <v>626197.9</v>
      </c>
      <c r="D11" s="245">
        <v>-4.8956774612496812</v>
      </c>
      <c r="E11" s="246">
        <v>7.3848858324181643</v>
      </c>
      <c r="H11" s="18"/>
      <c r="I11" s="18"/>
      <c r="J11" s="18"/>
    </row>
    <row r="12" spans="1:10" ht="17.850000000000001" customHeight="1">
      <c r="A12" s="123" t="s">
        <v>235</v>
      </c>
      <c r="B12" s="284">
        <v>18201.299999999988</v>
      </c>
      <c r="C12" s="284">
        <v>143531.79999999999</v>
      </c>
      <c r="D12" s="245">
        <v>-15.770987491496724</v>
      </c>
      <c r="E12" s="246">
        <v>-22.544113091839634</v>
      </c>
      <c r="H12" s="18"/>
      <c r="I12" s="18"/>
      <c r="J12" s="18"/>
    </row>
    <row r="13" spans="1:10" ht="17.850000000000001" customHeight="1">
      <c r="A13" s="38" t="s">
        <v>54</v>
      </c>
      <c r="B13" s="284">
        <v>7885.4000000000087</v>
      </c>
      <c r="C13" s="285">
        <v>78049.600000000006</v>
      </c>
      <c r="D13" s="245">
        <v>-18.741562844570815</v>
      </c>
      <c r="E13" s="246">
        <v>-18.678002834041841</v>
      </c>
      <c r="H13" s="18"/>
      <c r="I13" s="18"/>
      <c r="J13" s="18"/>
    </row>
    <row r="14" spans="1:10" ht="17.850000000000001" customHeight="1">
      <c r="A14" s="38" t="s">
        <v>55</v>
      </c>
      <c r="B14" s="284">
        <v>7754.6999999999971</v>
      </c>
      <c r="C14" s="285">
        <v>59931</v>
      </c>
      <c r="D14" s="245">
        <v>-17.566332171102992</v>
      </c>
      <c r="E14" s="246">
        <v>-22.459467537155565</v>
      </c>
      <c r="H14" s="18"/>
      <c r="I14" s="18"/>
      <c r="J14" s="18"/>
    </row>
    <row r="15" spans="1:10" ht="17.850000000000001" customHeight="1">
      <c r="A15" s="38" t="s">
        <v>115</v>
      </c>
      <c r="B15" s="284">
        <v>106183.59999999998</v>
      </c>
      <c r="C15" s="284">
        <v>735688.6</v>
      </c>
      <c r="D15" s="245">
        <v>-9.9174794716717862</v>
      </c>
      <c r="E15" s="246">
        <v>7.8687174699005435</v>
      </c>
      <c r="H15" s="18"/>
      <c r="I15" s="18"/>
      <c r="J15" s="18"/>
    </row>
    <row r="16" spans="1:10" ht="17.850000000000001" customHeight="1">
      <c r="A16" s="38" t="s">
        <v>56</v>
      </c>
      <c r="B16" s="284">
        <v>12632.999999999993</v>
      </c>
      <c r="C16" s="285">
        <v>70236.399999999994</v>
      </c>
      <c r="D16" s="245">
        <v>11.307887502643155</v>
      </c>
      <c r="E16" s="246">
        <v>24.253274552955407</v>
      </c>
      <c r="F16" s="39"/>
      <c r="H16" s="18"/>
      <c r="I16" s="18"/>
      <c r="J16" s="18"/>
    </row>
    <row r="17" spans="1:6" ht="17.850000000000001" customHeight="1">
      <c r="A17" s="38" t="s">
        <v>57</v>
      </c>
      <c r="B17" s="284">
        <v>5679.3000000000029</v>
      </c>
      <c r="C17" s="285">
        <v>64612.9</v>
      </c>
      <c r="D17" s="245">
        <v>-41.98224519608943</v>
      </c>
      <c r="E17" s="246">
        <v>14.509294490650571</v>
      </c>
      <c r="F17" s="39"/>
    </row>
    <row r="18" spans="1:6" ht="17.850000000000001" customHeight="1">
      <c r="A18" s="38" t="s">
        <v>58</v>
      </c>
      <c r="B18" s="284">
        <v>779</v>
      </c>
      <c r="C18" s="285">
        <v>9437.7999999999993</v>
      </c>
      <c r="D18" s="245">
        <v>300.72016460905235</v>
      </c>
      <c r="E18" s="246">
        <v>78.421808832425867</v>
      </c>
      <c r="F18" s="39"/>
    </row>
    <row r="19" spans="1:6" ht="17.850000000000001" customHeight="1">
      <c r="A19" s="38" t="s">
        <v>59</v>
      </c>
      <c r="B19" s="284">
        <v>17365.399999999994</v>
      </c>
      <c r="C19" s="284">
        <v>71399</v>
      </c>
      <c r="D19" s="245">
        <v>-17.894089834515391</v>
      </c>
      <c r="E19" s="246">
        <v>-14.13951922267518</v>
      </c>
      <c r="F19" s="39"/>
    </row>
    <row r="20" spans="1:6" ht="17.850000000000001" customHeight="1">
      <c r="A20" s="38" t="s">
        <v>60</v>
      </c>
      <c r="B20" s="284">
        <v>8616.3999999999942</v>
      </c>
      <c r="C20" s="285">
        <v>99014.2</v>
      </c>
      <c r="D20" s="245">
        <v>13.695322293329749</v>
      </c>
      <c r="E20" s="246">
        <v>3.4256126566438283</v>
      </c>
    </row>
    <row r="21" spans="1:6" ht="17.850000000000001" customHeight="1">
      <c r="A21" s="38" t="s">
        <v>61</v>
      </c>
      <c r="B21" s="284">
        <v>18715.600000000006</v>
      </c>
      <c r="C21" s="285">
        <v>123404</v>
      </c>
      <c r="D21" s="245">
        <v>-17.888465267692965</v>
      </c>
      <c r="E21" s="246">
        <v>-0.35584889785351681</v>
      </c>
    </row>
    <row r="22" spans="1:6" ht="17.850000000000001" customHeight="1">
      <c r="A22" s="40" t="s">
        <v>62</v>
      </c>
      <c r="B22" s="284">
        <v>20333</v>
      </c>
      <c r="C22" s="284">
        <v>125870.6</v>
      </c>
      <c r="D22" s="245">
        <v>19.256530868397359</v>
      </c>
      <c r="E22" s="246">
        <v>30.294488777461169</v>
      </c>
    </row>
    <row r="23" spans="1:6" ht="17.850000000000001" customHeight="1">
      <c r="A23" s="41" t="s">
        <v>63</v>
      </c>
      <c r="B23" s="284">
        <v>6680.7999999999884</v>
      </c>
      <c r="C23" s="284">
        <v>54508.7</v>
      </c>
      <c r="D23" s="245">
        <v>13.076740800920605</v>
      </c>
      <c r="E23" s="246">
        <v>50.91712511386195</v>
      </c>
    </row>
    <row r="24" spans="1:6" ht="17.850000000000001" customHeight="1">
      <c r="A24" s="41" t="s">
        <v>64</v>
      </c>
      <c r="B24" s="284">
        <v>13652.200000000004</v>
      </c>
      <c r="C24" s="284">
        <v>71361.900000000009</v>
      </c>
      <c r="D24" s="245">
        <v>22.533567889710682</v>
      </c>
      <c r="E24" s="246">
        <v>17.980074859803196</v>
      </c>
    </row>
    <row r="25" spans="1:6" ht="17.850000000000001" customHeight="1">
      <c r="A25" s="41" t="s">
        <v>65</v>
      </c>
      <c r="B25" s="284">
        <v>16020.800000000003</v>
      </c>
      <c r="C25" s="285">
        <v>144864.1</v>
      </c>
      <c r="D25" s="245">
        <v>87.347101059475477</v>
      </c>
      <c r="E25" s="246">
        <v>30.146952467969545</v>
      </c>
    </row>
    <row r="26" spans="1:6" ht="17.850000000000001" customHeight="1">
      <c r="A26" s="41" t="s">
        <v>66</v>
      </c>
      <c r="B26" s="284">
        <v>14586.599999999991</v>
      </c>
      <c r="C26" s="284">
        <v>139128.9</v>
      </c>
      <c r="D26" s="245">
        <v>96.929931146212937</v>
      </c>
      <c r="E26" s="246">
        <v>30.748693254543301</v>
      </c>
    </row>
    <row r="27" spans="1:6" ht="17.850000000000001" customHeight="1">
      <c r="A27" s="124" t="s">
        <v>236</v>
      </c>
      <c r="B27" s="284"/>
      <c r="C27" s="247">
        <v>1107</v>
      </c>
      <c r="D27" s="245"/>
      <c r="E27" s="246" t="s">
        <v>332</v>
      </c>
    </row>
    <row r="28" spans="1:6" ht="17.850000000000001" customHeight="1">
      <c r="A28" s="42" t="s">
        <v>67</v>
      </c>
      <c r="B28" s="284"/>
      <c r="C28" s="248">
        <v>75</v>
      </c>
      <c r="D28" s="245"/>
      <c r="E28" s="246" t="s">
        <v>331</v>
      </c>
    </row>
    <row r="29" spans="1:6" ht="17.850000000000001" customHeight="1">
      <c r="A29" s="42" t="s">
        <v>68</v>
      </c>
      <c r="B29" s="288"/>
      <c r="C29" s="249">
        <v>6.8</v>
      </c>
      <c r="D29" s="245"/>
      <c r="E29" s="246" t="s">
        <v>333</v>
      </c>
    </row>
    <row r="30" spans="1:6" ht="17.850000000000001" customHeight="1">
      <c r="A30" s="180" t="s">
        <v>311</v>
      </c>
      <c r="B30" s="289"/>
      <c r="C30" s="250">
        <v>21.7</v>
      </c>
      <c r="D30" s="251"/>
      <c r="E30" s="252">
        <v>-1.6</v>
      </c>
    </row>
    <row r="31" spans="1:6">
      <c r="A31" s="108" t="s">
        <v>261</v>
      </c>
      <c r="B31" s="153"/>
      <c r="C31" s="154"/>
      <c r="D31" s="155"/>
      <c r="E31" s="156"/>
    </row>
  </sheetData>
  <mergeCells count="6">
    <mergeCell ref="D3:E3"/>
    <mergeCell ref="A1:E1"/>
    <mergeCell ref="A3:A4"/>
    <mergeCell ref="B3:B4"/>
    <mergeCell ref="C3:C4"/>
    <mergeCell ref="A2:E2"/>
  </mergeCells>
  <phoneticPr fontId="2" type="noConversion"/>
  <printOptions horizontalCentered="1"/>
  <pageMargins left="0.74803149606299213" right="0.74803149606299213" top="0.98425196850393704" bottom="0.98425196850393704" header="0.51181102362204722" footer="0.51181102362204722"/>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enableFormatConditionsCalculation="0">
    <tabColor theme="6" tint="-0.249977111117893"/>
  </sheetPr>
  <dimension ref="A1:H32"/>
  <sheetViews>
    <sheetView zoomScale="90" zoomScaleNormal="85" zoomScaleSheetLayoutView="100" workbookViewId="0">
      <selection activeCell="H4" sqref="H1:O65536"/>
    </sheetView>
  </sheetViews>
  <sheetFormatPr defaultRowHeight="14.25"/>
  <cols>
    <col min="1" max="1" width="27.75" style="1" customWidth="1"/>
    <col min="2" max="2" width="10.25" style="1" customWidth="1"/>
    <col min="3" max="3" width="11" style="1" customWidth="1"/>
    <col min="4" max="4" width="10.875" style="1" customWidth="1"/>
    <col min="5" max="5" width="9.625" style="1" customWidth="1"/>
    <col min="6" max="6" width="8.75" style="1" customWidth="1"/>
    <col min="7" max="7" width="7.125" style="1" customWidth="1"/>
    <col min="8" max="9" width="10.875" style="1" customWidth="1"/>
    <col min="10" max="10" width="7.125" style="1" customWidth="1"/>
    <col min="11" max="11" width="8.875" style="1" customWidth="1"/>
    <col min="12" max="16384" width="9" style="1"/>
  </cols>
  <sheetData>
    <row r="1" spans="1:8" ht="30" customHeight="1">
      <c r="A1" s="311" t="s">
        <v>72</v>
      </c>
      <c r="B1" s="311"/>
      <c r="C1" s="311"/>
      <c r="D1" s="311"/>
      <c r="E1" s="311"/>
      <c r="F1" s="311"/>
    </row>
    <row r="2" spans="1:8">
      <c r="A2" s="31"/>
      <c r="B2" s="31"/>
      <c r="C2" s="31"/>
      <c r="D2" s="31"/>
      <c r="E2" s="31"/>
      <c r="F2" s="31"/>
    </row>
    <row r="3" spans="1:8" ht="18" customHeight="1">
      <c r="A3" s="336"/>
      <c r="B3" s="348" t="s">
        <v>0</v>
      </c>
      <c r="C3" s="330" t="s">
        <v>330</v>
      </c>
      <c r="D3" s="326" t="s">
        <v>329</v>
      </c>
      <c r="E3" s="346" t="s">
        <v>244</v>
      </c>
      <c r="F3" s="347"/>
      <c r="H3" s="18"/>
    </row>
    <row r="4" spans="1:8" ht="18" customHeight="1">
      <c r="A4" s="337"/>
      <c r="B4" s="349"/>
      <c r="C4" s="331"/>
      <c r="D4" s="350"/>
      <c r="E4" s="8" t="s">
        <v>50</v>
      </c>
      <c r="F4" s="5" t="s">
        <v>51</v>
      </c>
      <c r="H4" s="18"/>
    </row>
    <row r="5" spans="1:8" ht="18" customHeight="1">
      <c r="A5" s="22" t="s">
        <v>73</v>
      </c>
      <c r="B5" s="95"/>
      <c r="C5" s="253"/>
      <c r="D5" s="254"/>
      <c r="E5" s="254"/>
      <c r="F5" s="255"/>
      <c r="H5" s="18"/>
    </row>
    <row r="6" spans="1:8" ht="18" customHeight="1">
      <c r="A6" s="16" t="s">
        <v>303</v>
      </c>
      <c r="B6" s="101" t="s">
        <v>76</v>
      </c>
      <c r="C6" s="256">
        <v>359611.299</v>
      </c>
      <c r="D6" s="256">
        <v>3031431.27</v>
      </c>
      <c r="E6" s="257">
        <v>-0.3782358305610245</v>
      </c>
      <c r="F6" s="258">
        <v>2.5883070498111493</v>
      </c>
      <c r="H6" s="18"/>
    </row>
    <row r="7" spans="1:8" ht="18" customHeight="1">
      <c r="A7" s="16" t="s">
        <v>182</v>
      </c>
      <c r="B7" s="101" t="s">
        <v>76</v>
      </c>
      <c r="C7" s="256">
        <v>357389.71399999998</v>
      </c>
      <c r="D7" s="256">
        <v>3014704.32</v>
      </c>
      <c r="E7" s="257">
        <v>-0.58924762995678748</v>
      </c>
      <c r="F7" s="258">
        <v>2.7486960006219476</v>
      </c>
      <c r="H7" s="18"/>
    </row>
    <row r="8" spans="1:8" ht="18" customHeight="1">
      <c r="A8" s="16" t="s">
        <v>183</v>
      </c>
      <c r="B8" s="101" t="s">
        <v>76</v>
      </c>
      <c r="C8" s="256">
        <v>2221.585</v>
      </c>
      <c r="D8" s="256">
        <v>16726.95</v>
      </c>
      <c r="E8" s="257">
        <v>51.278995733843573</v>
      </c>
      <c r="F8" s="258">
        <v>-19.936483168278912</v>
      </c>
      <c r="H8" s="18"/>
    </row>
    <row r="9" spans="1:8" ht="18" customHeight="1">
      <c r="A9" s="16" t="s">
        <v>184</v>
      </c>
      <c r="B9" s="90" t="s">
        <v>10</v>
      </c>
      <c r="C9" s="256">
        <v>2183.83</v>
      </c>
      <c r="D9" s="256">
        <v>17005.04</v>
      </c>
      <c r="E9" s="257">
        <v>3.0468182290044723</v>
      </c>
      <c r="F9" s="258">
        <v>0.39828594167525466</v>
      </c>
      <c r="H9" s="18"/>
    </row>
    <row r="10" spans="1:8" ht="18" customHeight="1">
      <c r="A10" s="16" t="s">
        <v>74</v>
      </c>
      <c r="B10" s="90" t="s">
        <v>10</v>
      </c>
      <c r="C10" s="256">
        <v>2167.5300000000002</v>
      </c>
      <c r="D10" s="256">
        <v>16879.490000000002</v>
      </c>
      <c r="E10" s="257">
        <v>2.8303453249014581</v>
      </c>
      <c r="F10" s="258">
        <v>0.68098908938213754</v>
      </c>
      <c r="H10" s="18"/>
    </row>
    <row r="11" spans="1:8" ht="18" customHeight="1">
      <c r="A11" s="16" t="s">
        <v>75</v>
      </c>
      <c r="B11" s="90" t="s">
        <v>10</v>
      </c>
      <c r="C11" s="256">
        <v>16.3</v>
      </c>
      <c r="D11" s="256">
        <v>125.55</v>
      </c>
      <c r="E11" s="257">
        <v>43.107989464442511</v>
      </c>
      <c r="F11" s="258">
        <v>-27.115987460815049</v>
      </c>
      <c r="H11" s="18"/>
    </row>
    <row r="12" spans="1:8" ht="18" customHeight="1">
      <c r="A12" s="16" t="s">
        <v>185</v>
      </c>
      <c r="B12" s="90" t="s">
        <v>76</v>
      </c>
      <c r="C12" s="256">
        <v>356579.11</v>
      </c>
      <c r="D12" s="256">
        <v>3005761.76</v>
      </c>
      <c r="E12" s="257">
        <v>-0.31170492459395405</v>
      </c>
      <c r="F12" s="258">
        <v>2.7203716708045818</v>
      </c>
      <c r="H12" s="18"/>
    </row>
    <row r="13" spans="1:8" ht="18" customHeight="1">
      <c r="A13" s="16" t="s">
        <v>77</v>
      </c>
      <c r="B13" s="90" t="s">
        <v>76</v>
      </c>
      <c r="C13" s="256">
        <v>354747.55</v>
      </c>
      <c r="D13" s="256">
        <v>2991084.48</v>
      </c>
      <c r="E13" s="257">
        <v>-0.46616387352732147</v>
      </c>
      <c r="F13" s="258">
        <v>2.9052648892487838</v>
      </c>
      <c r="H13" s="18"/>
    </row>
    <row r="14" spans="1:8" ht="18" customHeight="1">
      <c r="A14" s="16" t="s">
        <v>75</v>
      </c>
      <c r="B14" s="90" t="s">
        <v>76</v>
      </c>
      <c r="C14" s="256">
        <v>1831.56</v>
      </c>
      <c r="D14" s="256">
        <v>14677.28</v>
      </c>
      <c r="E14" s="257">
        <v>42.527197173672846</v>
      </c>
      <c r="F14" s="258">
        <v>-24.81067271571375</v>
      </c>
      <c r="H14" s="18"/>
    </row>
    <row r="15" spans="1:8" ht="18" customHeight="1">
      <c r="A15" s="16" t="s">
        <v>186</v>
      </c>
      <c r="B15" s="90" t="s">
        <v>9</v>
      </c>
      <c r="C15" s="256">
        <v>690.12</v>
      </c>
      <c r="D15" s="256">
        <v>6903.35</v>
      </c>
      <c r="E15" s="257">
        <v>-18.570872320090615</v>
      </c>
      <c r="F15" s="258">
        <v>-14.108166215849693</v>
      </c>
      <c r="H15" s="18"/>
    </row>
    <row r="16" spans="1:8" ht="18" customHeight="1">
      <c r="A16" s="16" t="s">
        <v>74</v>
      </c>
      <c r="B16" s="90" t="s">
        <v>9</v>
      </c>
      <c r="C16" s="256">
        <v>656.2</v>
      </c>
      <c r="D16" s="256">
        <v>6725.12</v>
      </c>
      <c r="E16" s="257">
        <v>-21.01874029584873</v>
      </c>
      <c r="F16" s="258">
        <v>-14.702383217279916</v>
      </c>
      <c r="H16" s="18"/>
    </row>
    <row r="17" spans="1:8" ht="18" customHeight="1">
      <c r="A17" s="16" t="s">
        <v>78</v>
      </c>
      <c r="B17" s="90" t="s">
        <v>9</v>
      </c>
      <c r="C17" s="256">
        <v>33.92</v>
      </c>
      <c r="D17" s="256">
        <v>178.23</v>
      </c>
      <c r="E17" s="257">
        <v>103.35731414868107</v>
      </c>
      <c r="F17" s="258">
        <v>16.520658995815893</v>
      </c>
      <c r="H17" s="18"/>
    </row>
    <row r="18" spans="1:8" ht="18" customHeight="1">
      <c r="A18" s="16" t="s">
        <v>187</v>
      </c>
      <c r="B18" s="90" t="s">
        <v>79</v>
      </c>
      <c r="C18" s="256">
        <v>27201.69</v>
      </c>
      <c r="D18" s="256">
        <v>240297.74</v>
      </c>
      <c r="E18" s="257">
        <v>-13.254440171924116</v>
      </c>
      <c r="F18" s="258">
        <v>-13.223137839679282</v>
      </c>
      <c r="H18" s="18"/>
    </row>
    <row r="19" spans="1:8" ht="18" customHeight="1">
      <c r="A19" s="16" t="s">
        <v>80</v>
      </c>
      <c r="B19" s="90" t="s">
        <v>79</v>
      </c>
      <c r="C19" s="256">
        <v>26421.64</v>
      </c>
      <c r="D19" s="256">
        <v>236198.39999999999</v>
      </c>
      <c r="E19" s="257">
        <v>-14.744344096541369</v>
      </c>
      <c r="F19" s="258">
        <v>-13.850029246325988</v>
      </c>
      <c r="G19" s="32"/>
      <c r="H19" s="18"/>
    </row>
    <row r="20" spans="1:8" ht="18" customHeight="1">
      <c r="A20" s="16" t="s">
        <v>81</v>
      </c>
      <c r="B20" s="90" t="s">
        <v>79</v>
      </c>
      <c r="C20" s="256">
        <v>780.05</v>
      </c>
      <c r="D20" s="256">
        <v>4099.34</v>
      </c>
      <c r="E20" s="257">
        <v>112.57664531952582</v>
      </c>
      <c r="F20" s="258">
        <v>49.428798471935664</v>
      </c>
    </row>
    <row r="21" spans="1:8" ht="18" customHeight="1">
      <c r="A21" s="179" t="s">
        <v>308</v>
      </c>
      <c r="B21" s="90"/>
      <c r="C21" s="226"/>
      <c r="D21" s="226"/>
      <c r="E21" s="257"/>
      <c r="F21" s="258"/>
      <c r="G21" s="33"/>
    </row>
    <row r="22" spans="1:8" ht="18" customHeight="1">
      <c r="A22" s="179" t="s">
        <v>310</v>
      </c>
      <c r="B22" s="225" t="s">
        <v>315</v>
      </c>
      <c r="C22" s="257">
        <v>50.25</v>
      </c>
      <c r="D22" s="257">
        <v>392.46</v>
      </c>
      <c r="E22" s="257">
        <v>6.2</v>
      </c>
      <c r="F22" s="258">
        <v>-2.2000000000000002</v>
      </c>
      <c r="G22" s="33"/>
    </row>
    <row r="23" spans="1:8" ht="18" customHeight="1">
      <c r="A23" s="276" t="s">
        <v>309</v>
      </c>
      <c r="B23" s="90" t="s">
        <v>9</v>
      </c>
      <c r="C23" s="257">
        <v>43.7</v>
      </c>
      <c r="D23" s="257">
        <v>437.05889999999999</v>
      </c>
      <c r="E23" s="257">
        <v>-3.1042128603104118</v>
      </c>
      <c r="F23" s="258">
        <v>9.5111250313204607</v>
      </c>
      <c r="G23" s="33"/>
    </row>
    <row r="24" spans="1:8" ht="18" customHeight="1">
      <c r="A24" s="179" t="s">
        <v>312</v>
      </c>
      <c r="B24" s="90" t="s">
        <v>9</v>
      </c>
      <c r="C24" s="257">
        <v>27.487400000000001</v>
      </c>
      <c r="D24" s="257">
        <v>253.83799999999999</v>
      </c>
      <c r="E24" s="257">
        <v>3.7260377358490473</v>
      </c>
      <c r="F24" s="258">
        <v>12.367419212040716</v>
      </c>
      <c r="G24" s="33"/>
    </row>
    <row r="25" spans="1:8" ht="18" customHeight="1">
      <c r="A25" s="16" t="s">
        <v>82</v>
      </c>
      <c r="B25" s="90"/>
      <c r="C25" s="256"/>
      <c r="D25" s="256"/>
      <c r="E25" s="257"/>
      <c r="F25" s="258"/>
    </row>
    <row r="26" spans="1:8" ht="18" customHeight="1">
      <c r="A26" s="16" t="s">
        <v>11</v>
      </c>
      <c r="B26" s="90" t="s">
        <v>29</v>
      </c>
      <c r="C26" s="256">
        <v>44944.92</v>
      </c>
      <c r="D26" s="256">
        <v>397776.68000000005</v>
      </c>
      <c r="E26" s="257">
        <v>16.489999999999998</v>
      </c>
      <c r="F26" s="258">
        <v>18.22</v>
      </c>
    </row>
    <row r="27" spans="1:8" ht="18" customHeight="1">
      <c r="A27" s="24" t="s">
        <v>106</v>
      </c>
      <c r="B27" s="90" t="s">
        <v>29</v>
      </c>
      <c r="C27" s="256">
        <v>4837.22</v>
      </c>
      <c r="D27" s="256">
        <v>53786.16</v>
      </c>
      <c r="E27" s="257">
        <v>-11.74</v>
      </c>
      <c r="F27" s="258">
        <v>0.8</v>
      </c>
    </row>
    <row r="28" spans="1:8" ht="18" customHeight="1">
      <c r="A28" s="17" t="s">
        <v>83</v>
      </c>
      <c r="B28" s="91" t="s">
        <v>29</v>
      </c>
      <c r="C28" s="259">
        <v>40107.699999999997</v>
      </c>
      <c r="D28" s="259">
        <v>343990.52</v>
      </c>
      <c r="E28" s="260">
        <v>21.17</v>
      </c>
      <c r="F28" s="261">
        <v>21.5</v>
      </c>
    </row>
    <row r="29" spans="1:8" ht="41.25" customHeight="1">
      <c r="A29" s="342" t="s">
        <v>292</v>
      </c>
      <c r="B29" s="343"/>
      <c r="C29" s="344"/>
      <c r="D29" s="345"/>
      <c r="E29" s="345"/>
      <c r="F29" s="345"/>
    </row>
    <row r="30" spans="1:8" s="6" customFormat="1" ht="19.5" customHeight="1">
      <c r="A30" s="34"/>
      <c r="B30" s="96"/>
      <c r="C30" s="97"/>
      <c r="D30" s="23"/>
      <c r="E30" s="23"/>
      <c r="F30" s="23"/>
      <c r="H30" s="23"/>
    </row>
    <row r="31" spans="1:8" s="6" customFormat="1">
      <c r="C31" s="47"/>
      <c r="D31" s="47"/>
      <c r="H31" s="47"/>
    </row>
    <row r="32" spans="1:8">
      <c r="C32" s="35"/>
      <c r="D32" s="35"/>
      <c r="H32" s="35"/>
    </row>
  </sheetData>
  <mergeCells count="7">
    <mergeCell ref="A29:F29"/>
    <mergeCell ref="E3:F3"/>
    <mergeCell ref="A1:F1"/>
    <mergeCell ref="B3:B4"/>
    <mergeCell ref="C3:C4"/>
    <mergeCell ref="D3:D4"/>
    <mergeCell ref="A3:A4"/>
  </mergeCells>
  <phoneticPr fontId="2" type="noConversion"/>
  <printOptions horizontalCentered="1"/>
  <pageMargins left="0.74803149606299213" right="0.74803149606299213" top="0.98425196850393704" bottom="0.98425196850393704" header="0.51181102362204722" footer="0.51181102362204722"/>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enableFormatConditionsCalculation="0">
    <tabColor theme="6" tint="-0.249977111117893"/>
  </sheetPr>
  <dimension ref="A1:H32"/>
  <sheetViews>
    <sheetView zoomScale="90" zoomScaleNormal="90" zoomScaleSheetLayoutView="100" workbookViewId="0">
      <selection activeCell="B7" sqref="B7:C7"/>
    </sheetView>
  </sheetViews>
  <sheetFormatPr defaultRowHeight="14.25"/>
  <cols>
    <col min="1" max="1" width="39.625" style="1" customWidth="1"/>
    <col min="2" max="2" width="11.875" style="1" customWidth="1"/>
    <col min="3" max="3" width="12.625" style="1" customWidth="1"/>
    <col min="4" max="6" width="9" style="1"/>
    <col min="7" max="7" width="9.75" style="1" customWidth="1"/>
    <col min="8" max="8" width="8.375" style="1" hidden="1" customWidth="1"/>
    <col min="9" max="16384" width="9" style="1"/>
  </cols>
  <sheetData>
    <row r="1" spans="1:8" ht="34.5" customHeight="1">
      <c r="A1" s="311" t="s">
        <v>84</v>
      </c>
      <c r="B1" s="311"/>
      <c r="C1" s="311"/>
    </row>
    <row r="2" spans="1:8" ht="9.75" customHeight="1">
      <c r="A2" s="25"/>
      <c r="B2" s="25"/>
      <c r="C2" s="25"/>
    </row>
    <row r="3" spans="1:8" ht="28.5" customHeight="1">
      <c r="A3" s="29"/>
      <c r="B3" s="182" t="s">
        <v>329</v>
      </c>
      <c r="C3" s="127" t="s">
        <v>247</v>
      </c>
      <c r="F3" s="18"/>
      <c r="G3" s="18"/>
    </row>
    <row r="4" spans="1:8" ht="29.25" customHeight="1">
      <c r="A4" s="106" t="s">
        <v>205</v>
      </c>
      <c r="B4" s="184">
        <v>269</v>
      </c>
      <c r="C4" s="204">
        <v>50.279329608938554</v>
      </c>
      <c r="F4" s="18"/>
      <c r="G4" s="18"/>
    </row>
    <row r="5" spans="1:8" ht="29.25" customHeight="1">
      <c r="A5" s="107" t="s">
        <v>206</v>
      </c>
      <c r="B5" s="203">
        <v>9368828.5</v>
      </c>
      <c r="C5" s="198">
        <v>13.51546204249836</v>
      </c>
      <c r="F5" s="18"/>
      <c r="G5" s="18"/>
      <c r="H5" s="18"/>
    </row>
    <row r="6" spans="1:8" ht="29.25" customHeight="1">
      <c r="A6" s="107" t="s">
        <v>207</v>
      </c>
      <c r="B6" s="203">
        <v>8458140</v>
      </c>
      <c r="C6" s="198">
        <v>13.985794489332214</v>
      </c>
      <c r="F6" s="18"/>
      <c r="G6" s="18"/>
      <c r="H6" s="18"/>
    </row>
    <row r="7" spans="1:8" ht="29.25" customHeight="1">
      <c r="A7" s="165" t="s">
        <v>290</v>
      </c>
      <c r="B7" s="203">
        <v>2936364.6</v>
      </c>
      <c r="C7" s="198">
        <v>13.990897621593401</v>
      </c>
      <c r="F7" s="18"/>
      <c r="G7" s="18"/>
      <c r="H7" s="18"/>
    </row>
    <row r="8" spans="1:8" ht="29.25" customHeight="1">
      <c r="A8" s="107" t="s">
        <v>208</v>
      </c>
      <c r="B8" s="203">
        <v>10482</v>
      </c>
      <c r="C8" s="198">
        <v>4.9564433763892968</v>
      </c>
      <c r="F8" s="18"/>
      <c r="G8" s="18"/>
      <c r="H8" s="18"/>
    </row>
    <row r="9" spans="1:8" ht="29.25" customHeight="1">
      <c r="A9" s="169" t="s">
        <v>301</v>
      </c>
      <c r="B9" s="203">
        <v>3085</v>
      </c>
      <c r="C9" s="198">
        <v>-6.3</v>
      </c>
      <c r="F9" s="18"/>
      <c r="G9" s="18"/>
      <c r="H9" s="18"/>
    </row>
    <row r="10" spans="1:8" ht="29.25" customHeight="1">
      <c r="A10" s="107" t="s">
        <v>209</v>
      </c>
      <c r="B10" s="203">
        <v>795</v>
      </c>
      <c r="C10" s="198">
        <v>29.268292682926834</v>
      </c>
      <c r="F10" s="18"/>
      <c r="G10" s="18"/>
      <c r="H10" s="18"/>
    </row>
    <row r="11" spans="1:8" ht="29.25" customHeight="1">
      <c r="A11" s="107" t="s">
        <v>210</v>
      </c>
      <c r="B11" s="203">
        <v>495</v>
      </c>
      <c r="C11" s="198">
        <v>32.000000000000007</v>
      </c>
      <c r="F11" s="18"/>
      <c r="G11" s="18"/>
      <c r="H11" s="18"/>
    </row>
    <row r="12" spans="1:8" ht="29.25" customHeight="1">
      <c r="A12" s="107" t="s">
        <v>211</v>
      </c>
      <c r="B12" s="203">
        <v>501</v>
      </c>
      <c r="C12" s="198">
        <v>24.009900990099009</v>
      </c>
      <c r="F12" s="18"/>
      <c r="G12" s="18"/>
      <c r="H12" s="18"/>
    </row>
    <row r="13" spans="1:8" ht="29.25" customHeight="1">
      <c r="A13" s="167" t="s">
        <v>299</v>
      </c>
      <c r="B13" s="203">
        <v>9461684.0999999996</v>
      </c>
      <c r="C13" s="198">
        <v>13.794740268063022</v>
      </c>
      <c r="F13" s="18"/>
      <c r="G13" s="18"/>
      <c r="H13" s="18"/>
    </row>
    <row r="14" spans="1:8" ht="29.25" customHeight="1">
      <c r="A14" s="107" t="s">
        <v>212</v>
      </c>
      <c r="B14" s="203">
        <v>8433015.4000000004</v>
      </c>
      <c r="C14" s="198">
        <v>11.902933982617746</v>
      </c>
      <c r="F14" s="18"/>
      <c r="G14" s="18"/>
      <c r="H14" s="18"/>
    </row>
    <row r="15" spans="1:8" ht="29.25" customHeight="1">
      <c r="A15" s="159" t="s">
        <v>281</v>
      </c>
      <c r="B15" s="203">
        <v>1180855</v>
      </c>
      <c r="C15" s="198">
        <v>14.022755209143023</v>
      </c>
      <c r="F15" s="18"/>
      <c r="G15" s="18"/>
      <c r="H15" s="18"/>
    </row>
    <row r="16" spans="1:8" ht="29.25" customHeight="1">
      <c r="A16" s="168" t="s">
        <v>300</v>
      </c>
      <c r="B16" s="203">
        <v>572378.9</v>
      </c>
      <c r="C16" s="198">
        <v>34.013061838397341</v>
      </c>
      <c r="F16" s="18"/>
      <c r="G16" s="18"/>
      <c r="H16" s="18"/>
    </row>
    <row r="17" spans="1:8" ht="29.25" customHeight="1">
      <c r="A17" s="107" t="s">
        <v>213</v>
      </c>
      <c r="B17" s="203">
        <v>371787.2</v>
      </c>
      <c r="C17" s="198">
        <v>12.294190704934582</v>
      </c>
      <c r="F17" s="18"/>
      <c r="G17" s="18"/>
      <c r="H17" s="18"/>
    </row>
    <row r="18" spans="1:8" ht="18.75" customHeight="1">
      <c r="A18" s="351" t="s">
        <v>204</v>
      </c>
      <c r="B18" s="352"/>
      <c r="C18" s="352"/>
      <c r="F18" s="18"/>
      <c r="G18" s="18"/>
      <c r="H18" s="18"/>
    </row>
    <row r="19" spans="1:8" ht="18" customHeight="1">
      <c r="B19" s="88"/>
      <c r="C19" s="88"/>
    </row>
    <row r="20" spans="1:8" ht="18" customHeight="1">
      <c r="B20" s="88"/>
      <c r="C20" s="88"/>
    </row>
    <row r="21" spans="1:8" ht="18" customHeight="1">
      <c r="B21" s="88"/>
      <c r="C21" s="88"/>
    </row>
    <row r="22" spans="1:8" ht="18" customHeight="1">
      <c r="B22" s="88"/>
      <c r="C22" s="88"/>
    </row>
    <row r="23" spans="1:8" ht="18" customHeight="1">
      <c r="B23" s="88"/>
      <c r="C23" s="88"/>
    </row>
    <row r="24" spans="1:8" ht="18" customHeight="1">
      <c r="B24" s="88"/>
      <c r="C24" s="88"/>
    </row>
    <row r="25" spans="1:8" ht="18" customHeight="1">
      <c r="B25" s="88"/>
      <c r="C25" s="88"/>
    </row>
    <row r="26" spans="1:8" ht="18" customHeight="1">
      <c r="B26" s="88"/>
      <c r="C26" s="88"/>
    </row>
    <row r="27" spans="1:8" ht="18" customHeight="1">
      <c r="B27" s="88"/>
      <c r="C27" s="88"/>
    </row>
    <row r="28" spans="1:8" ht="18" customHeight="1">
      <c r="B28" s="88"/>
      <c r="C28" s="88"/>
    </row>
    <row r="29" spans="1:8" ht="18" customHeight="1">
      <c r="B29" s="88"/>
      <c r="C29" s="88"/>
    </row>
    <row r="30" spans="1:8" ht="18" customHeight="1"/>
    <row r="31" spans="1:8" ht="18" customHeight="1"/>
    <row r="32" spans="1:8" ht="18" customHeight="1"/>
  </sheetData>
  <mergeCells count="2">
    <mergeCell ref="A1:C1"/>
    <mergeCell ref="A18:C18"/>
  </mergeCells>
  <phoneticPr fontId="2" type="noConversion"/>
  <printOptions horizontalCentered="1"/>
  <pageMargins left="0.74803149606299213" right="0.74803149606299213" top="0.98425196850393704" bottom="0.98425196850393704" header="0.51181102362204722" footer="0.51181102362204722"/>
  <pageSetup paperSize="9"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enableFormatConditionsCalculation="0">
    <tabColor theme="6" tint="-0.249977111117893"/>
  </sheetPr>
  <dimension ref="A1:F32"/>
  <sheetViews>
    <sheetView zoomScale="90" zoomScaleNormal="80" zoomScaleSheetLayoutView="100" workbookViewId="0">
      <selection activeCell="E15" sqref="E15"/>
    </sheetView>
  </sheetViews>
  <sheetFormatPr defaultRowHeight="14.25"/>
  <cols>
    <col min="1" max="1" width="33.875" style="1" customWidth="1"/>
    <col min="2" max="2" width="17.625" style="1" customWidth="1"/>
    <col min="3" max="3" width="16.625" style="1" customWidth="1"/>
    <col min="4" max="4" width="10.5" style="1" customWidth="1"/>
    <col min="5" max="5" width="9.75" style="1" customWidth="1"/>
    <col min="6" max="6" width="8.375" style="1" hidden="1" customWidth="1"/>
    <col min="7" max="16384" width="9" style="1"/>
  </cols>
  <sheetData>
    <row r="1" spans="1:5" ht="24.75" customHeight="1">
      <c r="A1" s="311" t="s">
        <v>105</v>
      </c>
      <c r="B1" s="311"/>
      <c r="C1" s="311"/>
    </row>
    <row r="2" spans="1:5" s="20" customFormat="1" ht="13.5" customHeight="1">
      <c r="A2" s="323" t="s">
        <v>85</v>
      </c>
      <c r="B2" s="323"/>
      <c r="C2" s="323"/>
    </row>
    <row r="3" spans="1:5" s="20" customFormat="1" ht="18" customHeight="1">
      <c r="A3" s="28"/>
      <c r="B3" s="354" t="s">
        <v>329</v>
      </c>
      <c r="C3" s="354" t="s">
        <v>245</v>
      </c>
      <c r="E3" s="86"/>
    </row>
    <row r="4" spans="1:5" s="20" customFormat="1" ht="18" customHeight="1">
      <c r="A4" s="13"/>
      <c r="B4" s="355"/>
      <c r="C4" s="355"/>
      <c r="E4" s="86"/>
    </row>
    <row r="5" spans="1:5" s="20" customFormat="1" ht="18" customHeight="1">
      <c r="A5" s="16" t="s">
        <v>253</v>
      </c>
      <c r="B5" s="262">
        <v>15516505.486</v>
      </c>
      <c r="C5" s="263">
        <v>18.697629597738597</v>
      </c>
      <c r="E5" s="86"/>
    </row>
    <row r="6" spans="1:5" s="20" customFormat="1" ht="18" customHeight="1">
      <c r="A6" s="16" t="s">
        <v>131</v>
      </c>
      <c r="B6" s="264" t="s">
        <v>316</v>
      </c>
      <c r="C6" s="265"/>
      <c r="E6" s="86"/>
    </row>
    <row r="7" spans="1:5" s="20" customFormat="1" ht="18" customHeight="1">
      <c r="A7" s="16" t="s">
        <v>100</v>
      </c>
      <c r="B7" s="264">
        <v>3595209</v>
      </c>
      <c r="C7" s="265">
        <v>16.421391794307169</v>
      </c>
      <c r="E7" s="86"/>
    </row>
    <row r="8" spans="1:5" s="20" customFormat="1" ht="18" customHeight="1">
      <c r="A8" s="16" t="s">
        <v>101</v>
      </c>
      <c r="B8" s="264">
        <v>11921296.486</v>
      </c>
      <c r="C8" s="265">
        <v>19.401667254929691</v>
      </c>
      <c r="E8" s="86"/>
    </row>
    <row r="9" spans="1:5" s="20" customFormat="1" ht="18" customHeight="1">
      <c r="A9" s="16" t="s">
        <v>132</v>
      </c>
      <c r="B9" s="264" t="s">
        <v>316</v>
      </c>
      <c r="C9" s="265"/>
      <c r="E9" s="86"/>
    </row>
    <row r="10" spans="1:5" s="20" customFormat="1" ht="18" customHeight="1">
      <c r="A10" s="16" t="s">
        <v>133</v>
      </c>
      <c r="B10" s="264">
        <v>68742</v>
      </c>
      <c r="C10" s="265">
        <v>-22.89089053158196</v>
      </c>
      <c r="E10" s="86"/>
    </row>
    <row r="11" spans="1:5" s="20" customFormat="1" ht="18" customHeight="1">
      <c r="A11" s="16" t="s">
        <v>134</v>
      </c>
      <c r="B11" s="264">
        <v>15447763.486</v>
      </c>
      <c r="C11" s="265">
        <v>18.983197879527978</v>
      </c>
      <c r="E11" s="86"/>
    </row>
    <row r="12" spans="1:5" s="20" customFormat="1" ht="18" customHeight="1">
      <c r="A12" s="16" t="s">
        <v>135</v>
      </c>
      <c r="B12" s="264" t="s">
        <v>316</v>
      </c>
      <c r="C12" s="265"/>
      <c r="E12" s="86"/>
    </row>
    <row r="13" spans="1:5" s="20" customFormat="1" ht="18" customHeight="1">
      <c r="A13" s="16" t="s">
        <v>136</v>
      </c>
      <c r="B13" s="264">
        <v>1133378</v>
      </c>
      <c r="C13" s="265">
        <v>21.100072443482333</v>
      </c>
      <c r="E13" s="86"/>
    </row>
    <row r="14" spans="1:5" s="20" customFormat="1" ht="18" customHeight="1">
      <c r="A14" s="16" t="s">
        <v>137</v>
      </c>
      <c r="B14" s="264">
        <v>6018341</v>
      </c>
      <c r="C14" s="265">
        <v>8.938614632027182</v>
      </c>
      <c r="E14" s="86"/>
    </row>
    <row r="15" spans="1:5" s="20" customFormat="1" ht="18" customHeight="1">
      <c r="A15" s="16" t="s">
        <v>138</v>
      </c>
      <c r="B15" s="264">
        <v>8364786.4859999996</v>
      </c>
      <c r="C15" s="265">
        <v>26.511679012394211</v>
      </c>
      <c r="E15" s="86"/>
    </row>
    <row r="16" spans="1:5" s="20" customFormat="1" ht="18" customHeight="1">
      <c r="A16" s="16" t="s">
        <v>139</v>
      </c>
      <c r="B16" s="264" t="s">
        <v>316</v>
      </c>
      <c r="C16" s="265"/>
      <c r="E16" s="86"/>
    </row>
    <row r="17" spans="1:5" s="20" customFormat="1" ht="18" customHeight="1">
      <c r="A17" s="16" t="s">
        <v>196</v>
      </c>
      <c r="B17" s="264">
        <v>5780182</v>
      </c>
      <c r="C17" s="265">
        <v>7.3247982478014393</v>
      </c>
      <c r="E17" s="86"/>
    </row>
    <row r="18" spans="1:5" s="20" customFormat="1" ht="18" customHeight="1">
      <c r="A18" s="16" t="s">
        <v>197</v>
      </c>
      <c r="B18" s="266">
        <v>1300480</v>
      </c>
      <c r="C18" s="265">
        <v>39.824982232653838</v>
      </c>
      <c r="E18" s="86"/>
    </row>
    <row r="19" spans="1:5" s="20" customFormat="1" ht="18" customHeight="1">
      <c r="A19" s="16" t="s">
        <v>198</v>
      </c>
      <c r="B19" s="264">
        <v>1168851</v>
      </c>
      <c r="C19" s="265">
        <v>54.690744502749453</v>
      </c>
    </row>
    <row r="20" spans="1:5" ht="18" customHeight="1">
      <c r="A20" s="16" t="s">
        <v>199</v>
      </c>
      <c r="B20" s="264">
        <v>4554291</v>
      </c>
      <c r="C20" s="265">
        <v>32.490431130760044</v>
      </c>
    </row>
    <row r="21" spans="1:5" ht="18" customHeight="1">
      <c r="A21" s="16" t="s">
        <v>200</v>
      </c>
      <c r="B21" s="264">
        <v>1232251</v>
      </c>
      <c r="C21" s="265">
        <v>27.424106584271499</v>
      </c>
    </row>
    <row r="22" spans="1:5" ht="18" customHeight="1">
      <c r="A22" s="16" t="s">
        <v>140</v>
      </c>
      <c r="B22" s="264">
        <v>4608037</v>
      </c>
      <c r="C22" s="265">
        <v>14.714021336437483</v>
      </c>
    </row>
    <row r="23" spans="1:5" ht="18" customHeight="1">
      <c r="A23" s="145" t="s">
        <v>258</v>
      </c>
      <c r="B23" s="264">
        <v>3277175</v>
      </c>
      <c r="C23" s="265">
        <v>25.534315924309567</v>
      </c>
    </row>
    <row r="24" spans="1:5" ht="18" customHeight="1">
      <c r="A24" s="16" t="s">
        <v>201</v>
      </c>
      <c r="B24" s="264">
        <v>1318485</v>
      </c>
      <c r="C24" s="265">
        <v>19.721545492434814</v>
      </c>
    </row>
    <row r="25" spans="1:5" ht="18" customHeight="1">
      <c r="A25" s="16" t="s">
        <v>141</v>
      </c>
      <c r="B25" s="264"/>
      <c r="C25" s="265"/>
    </row>
    <row r="26" spans="1:5" ht="18" customHeight="1">
      <c r="A26" s="16" t="s">
        <v>142</v>
      </c>
      <c r="B26" s="264">
        <v>3192</v>
      </c>
      <c r="C26" s="265">
        <v>12.513218188227</v>
      </c>
    </row>
    <row r="27" spans="1:5" ht="18" customHeight="1">
      <c r="A27" s="16" t="s">
        <v>143</v>
      </c>
      <c r="B27" s="264">
        <v>2444</v>
      </c>
      <c r="C27" s="265">
        <v>13.67441860465118</v>
      </c>
    </row>
    <row r="28" spans="1:5" ht="18" customHeight="1">
      <c r="A28" s="16" t="s">
        <v>202</v>
      </c>
      <c r="B28" s="264">
        <v>1220</v>
      </c>
      <c r="C28" s="265">
        <v>10.407239819004531</v>
      </c>
    </row>
    <row r="29" spans="1:5" ht="18" customHeight="1">
      <c r="A29" s="142" t="s">
        <v>256</v>
      </c>
      <c r="B29" s="264">
        <v>1840</v>
      </c>
      <c r="C29" s="265">
        <v>30.77469793887704</v>
      </c>
    </row>
    <row r="30" spans="1:5" ht="18" customHeight="1">
      <c r="A30" s="143" t="s">
        <v>257</v>
      </c>
      <c r="B30" s="267">
        <v>11415602</v>
      </c>
      <c r="C30" s="268">
        <v>26.214098460379759</v>
      </c>
    </row>
    <row r="31" spans="1:5" ht="66" customHeight="1">
      <c r="A31" s="353"/>
      <c r="B31" s="353"/>
      <c r="C31" s="353"/>
    </row>
    <row r="32" spans="1:5" ht="35.25" customHeight="1"/>
  </sheetData>
  <mergeCells count="5">
    <mergeCell ref="A31:C31"/>
    <mergeCell ref="A1:C1"/>
    <mergeCell ref="A2:C2"/>
    <mergeCell ref="B3:B4"/>
    <mergeCell ref="C3:C4"/>
  </mergeCells>
  <phoneticPr fontId="83" type="noConversion"/>
  <printOptions horizontalCentered="1"/>
  <pageMargins left="0.74803149606299213" right="0.74803149606299213" top="0.98425196850393704" bottom="0.98425196850393704" header="0.51181102362204722" footer="0.51181102362204722"/>
  <pageSetup paperSize="9"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enableFormatConditionsCalculation="0">
    <tabColor theme="6" tint="-0.249977111117893"/>
  </sheetPr>
  <dimension ref="A1:J30"/>
  <sheetViews>
    <sheetView zoomScale="90" zoomScaleNormal="95" zoomScaleSheetLayoutView="100" workbookViewId="0">
      <selection activeCell="F1" sqref="F1:K65536"/>
    </sheetView>
  </sheetViews>
  <sheetFormatPr defaultRowHeight="14.25"/>
  <cols>
    <col min="1" max="1" width="23.875" style="1" customWidth="1"/>
    <col min="2" max="2" width="9.875" style="1" customWidth="1"/>
    <col min="3" max="3" width="10.625" style="1" customWidth="1"/>
    <col min="4" max="4" width="11.5" style="1" customWidth="1"/>
    <col min="5" max="5" width="9.25" style="1" customWidth="1"/>
    <col min="6" max="6" width="11.5" style="1" customWidth="1"/>
    <col min="7" max="7" width="10.125" style="1" customWidth="1"/>
    <col min="8" max="8" width="9.25" style="1" customWidth="1"/>
    <col min="9" max="9" width="9.75" style="1" customWidth="1"/>
    <col min="10" max="10" width="9" style="1" customWidth="1"/>
    <col min="11" max="16384" width="9" style="1"/>
  </cols>
  <sheetData>
    <row r="1" spans="1:10" ht="27" customHeight="1">
      <c r="A1" s="320" t="s">
        <v>86</v>
      </c>
      <c r="B1" s="320"/>
      <c r="C1" s="320"/>
      <c r="D1" s="320"/>
    </row>
    <row r="2" spans="1:10" ht="21" customHeight="1">
      <c r="A2" s="70"/>
      <c r="B2" s="4" t="s">
        <v>87</v>
      </c>
      <c r="C2" s="178" t="s">
        <v>329</v>
      </c>
      <c r="D2" s="50" t="s">
        <v>243</v>
      </c>
    </row>
    <row r="3" spans="1:10" ht="23.25" customHeight="1">
      <c r="A3" s="22" t="s">
        <v>88</v>
      </c>
      <c r="B3" s="26" t="s">
        <v>29</v>
      </c>
      <c r="C3" s="231">
        <v>1318485</v>
      </c>
      <c r="D3" s="269">
        <v>19.7</v>
      </c>
      <c r="F3" s="18"/>
      <c r="G3" s="85"/>
    </row>
    <row r="4" spans="1:10" ht="23.25" customHeight="1">
      <c r="A4" s="16" t="s">
        <v>89</v>
      </c>
      <c r="B4" s="27" t="s">
        <v>29</v>
      </c>
      <c r="C4" s="270">
        <v>888328</v>
      </c>
      <c r="D4" s="271">
        <v>6.7</v>
      </c>
      <c r="F4" s="18"/>
      <c r="G4" s="85"/>
    </row>
    <row r="5" spans="1:10" ht="23.25" customHeight="1">
      <c r="A5" s="16" t="s">
        <v>90</v>
      </c>
      <c r="B5" s="90" t="s">
        <v>29</v>
      </c>
      <c r="C5" s="270">
        <v>13676</v>
      </c>
      <c r="D5" s="271">
        <v>-7.5</v>
      </c>
      <c r="F5" s="18"/>
      <c r="G5" s="85"/>
      <c r="H5" s="18"/>
    </row>
    <row r="6" spans="1:10" ht="23.25" customHeight="1">
      <c r="A6" s="16" t="s">
        <v>91</v>
      </c>
      <c r="B6" s="90" t="s">
        <v>29</v>
      </c>
      <c r="C6" s="270">
        <v>263764</v>
      </c>
      <c r="D6" s="271">
        <v>100</v>
      </c>
      <c r="F6" s="18"/>
      <c r="G6" s="85"/>
      <c r="H6" s="18"/>
    </row>
    <row r="7" spans="1:10" ht="23.25" customHeight="1">
      <c r="A7" s="16" t="s">
        <v>92</v>
      </c>
      <c r="B7" s="90" t="s">
        <v>29</v>
      </c>
      <c r="C7" s="270">
        <v>152717</v>
      </c>
      <c r="D7" s="271">
        <v>24.9</v>
      </c>
      <c r="F7" s="18"/>
      <c r="G7" s="85"/>
      <c r="H7" s="18"/>
    </row>
    <row r="8" spans="1:10" ht="23.25" customHeight="1">
      <c r="A8" s="16" t="s">
        <v>168</v>
      </c>
      <c r="B8" s="90" t="s">
        <v>93</v>
      </c>
      <c r="C8" s="270">
        <v>21895745</v>
      </c>
      <c r="D8" s="271">
        <v>22.9</v>
      </c>
      <c r="F8" s="18"/>
      <c r="G8" s="85"/>
      <c r="H8" s="18"/>
    </row>
    <row r="9" spans="1:10" ht="23.25" customHeight="1">
      <c r="A9" s="24" t="s">
        <v>104</v>
      </c>
      <c r="B9" s="90" t="s">
        <v>93</v>
      </c>
      <c r="C9" s="270">
        <v>4508084</v>
      </c>
      <c r="D9" s="271">
        <v>23.6</v>
      </c>
      <c r="F9" s="18"/>
      <c r="G9" s="85"/>
      <c r="H9" s="18"/>
    </row>
    <row r="10" spans="1:10" ht="23.25" customHeight="1">
      <c r="A10" s="16" t="s">
        <v>169</v>
      </c>
      <c r="B10" s="90" t="s">
        <v>93</v>
      </c>
      <c r="C10" s="270">
        <v>1802143</v>
      </c>
      <c r="D10" s="271">
        <v>1.2</v>
      </c>
      <c r="F10" s="18"/>
      <c r="G10" s="85"/>
      <c r="H10" s="18"/>
    </row>
    <row r="11" spans="1:10" ht="23.25" customHeight="1">
      <c r="A11" s="16" t="s">
        <v>170</v>
      </c>
      <c r="B11" s="90" t="s">
        <v>93</v>
      </c>
      <c r="C11" s="270">
        <v>3019289</v>
      </c>
      <c r="D11" s="271">
        <v>27.1</v>
      </c>
      <c r="F11" s="18"/>
      <c r="G11" s="85"/>
      <c r="H11" s="18"/>
    </row>
    <row r="12" spans="1:10" ht="23.25" customHeight="1">
      <c r="A12" s="17" t="s">
        <v>203</v>
      </c>
      <c r="B12" s="91" t="s">
        <v>29</v>
      </c>
      <c r="C12" s="272">
        <v>1049031</v>
      </c>
      <c r="D12" s="273">
        <v>26.7</v>
      </c>
      <c r="F12" s="18"/>
      <c r="G12" s="85"/>
      <c r="H12" s="18"/>
    </row>
    <row r="13" spans="1:10" ht="15" customHeight="1">
      <c r="A13" s="80"/>
      <c r="B13" s="92"/>
      <c r="C13" s="93"/>
      <c r="D13" s="81"/>
      <c r="H13" s="18"/>
      <c r="I13" s="18"/>
      <c r="J13" s="18"/>
    </row>
    <row r="14" spans="1:10" ht="23.25" customHeight="1">
      <c r="A14" s="320" t="s">
        <v>188</v>
      </c>
      <c r="B14" s="356"/>
      <c r="C14" s="356"/>
      <c r="D14" s="320"/>
      <c r="H14" s="18"/>
      <c r="I14" s="18"/>
      <c r="J14" s="18"/>
    </row>
    <row r="15" spans="1:10" ht="23.25" customHeight="1">
      <c r="A15" s="3"/>
      <c r="B15" s="94" t="s">
        <v>87</v>
      </c>
      <c r="C15" s="183" t="s">
        <v>329</v>
      </c>
      <c r="D15" s="50" t="s">
        <v>244</v>
      </c>
      <c r="H15" s="18"/>
      <c r="I15" s="18"/>
      <c r="J15" s="18"/>
    </row>
    <row r="16" spans="1:10" ht="25.5" customHeight="1">
      <c r="A16" s="22" t="s">
        <v>189</v>
      </c>
      <c r="B16" s="172" t="s">
        <v>304</v>
      </c>
      <c r="C16" s="197">
        <v>285.2</v>
      </c>
      <c r="D16" s="198">
        <v>5.2</v>
      </c>
      <c r="F16" s="129"/>
      <c r="H16" s="18"/>
      <c r="I16" s="18"/>
      <c r="J16" s="18"/>
    </row>
    <row r="17" spans="1:10" ht="21" customHeight="1">
      <c r="A17" s="82" t="s">
        <v>190</v>
      </c>
      <c r="B17" s="173" t="s">
        <v>304</v>
      </c>
      <c r="C17" s="197">
        <v>144.05000000000001</v>
      </c>
      <c r="D17" s="198">
        <v>7.9</v>
      </c>
      <c r="F17" s="129"/>
      <c r="H17" s="18"/>
      <c r="I17" s="18"/>
      <c r="J17" s="18"/>
    </row>
    <row r="18" spans="1:10" ht="25.5" customHeight="1">
      <c r="A18" s="82" t="s">
        <v>191</v>
      </c>
      <c r="B18" s="173" t="s">
        <v>304</v>
      </c>
      <c r="C18" s="197">
        <v>80.27</v>
      </c>
      <c r="D18" s="198">
        <v>20.9</v>
      </c>
      <c r="F18" s="129"/>
      <c r="H18" s="18"/>
      <c r="I18" s="18"/>
      <c r="J18" s="18"/>
    </row>
    <row r="19" spans="1:10" ht="25.5" customHeight="1">
      <c r="A19" s="82" t="s">
        <v>192</v>
      </c>
      <c r="B19" s="174" t="s">
        <v>305</v>
      </c>
      <c r="C19" s="197">
        <v>1017.05</v>
      </c>
      <c r="D19" s="198">
        <v>0.6</v>
      </c>
      <c r="F19" s="129"/>
      <c r="H19" s="18"/>
      <c r="I19" s="18"/>
      <c r="J19" s="18"/>
    </row>
    <row r="20" spans="1:10" ht="25.5" customHeight="1">
      <c r="A20" s="2" t="s">
        <v>193</v>
      </c>
      <c r="B20" s="175" t="s">
        <v>305</v>
      </c>
      <c r="C20" s="206">
        <v>509.72</v>
      </c>
      <c r="D20" s="205">
        <v>34.200000000000003</v>
      </c>
      <c r="F20" s="129"/>
    </row>
    <row r="21" spans="1:10" ht="16.5" customHeight="1">
      <c r="A21" s="357" t="s">
        <v>195</v>
      </c>
      <c r="B21" s="357"/>
      <c r="C21" s="358"/>
    </row>
    <row r="22" spans="1:10" ht="18" customHeight="1">
      <c r="B22" s="88"/>
      <c r="C22" s="88"/>
    </row>
    <row r="23" spans="1:10">
      <c r="B23" s="88"/>
      <c r="C23" s="88"/>
    </row>
    <row r="24" spans="1:10">
      <c r="B24" s="88"/>
      <c r="C24" s="88"/>
    </row>
    <row r="25" spans="1:10">
      <c r="B25" s="88"/>
      <c r="C25" s="88"/>
    </row>
    <row r="26" spans="1:10">
      <c r="B26" s="88"/>
      <c r="C26" s="88"/>
    </row>
    <row r="27" spans="1:10">
      <c r="B27" s="88"/>
      <c r="C27" s="88"/>
    </row>
    <row r="28" spans="1:10">
      <c r="B28" s="88"/>
      <c r="C28" s="88"/>
    </row>
    <row r="29" spans="1:10">
      <c r="B29" s="88"/>
      <c r="C29" s="88"/>
    </row>
    <row r="30" spans="1:10">
      <c r="B30" s="88"/>
      <c r="C30" s="88"/>
    </row>
  </sheetData>
  <mergeCells count="3">
    <mergeCell ref="A1:D1"/>
    <mergeCell ref="A14:D14"/>
    <mergeCell ref="A21:C21"/>
  </mergeCells>
  <phoneticPr fontId="2" type="noConversion"/>
  <printOptions horizontalCentered="1"/>
  <pageMargins left="0.74803149606299213" right="0.74803149606299213" top="0.98425196850393704" bottom="0.98425196850393704" header="0.51181102362204722" footer="0.51181102362204722"/>
  <pageSetup paperSize="9"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enableFormatConditionsCalculation="0">
    <tabColor theme="6" tint="-0.249977111117893"/>
  </sheetPr>
  <dimension ref="A1:I19"/>
  <sheetViews>
    <sheetView tabSelected="1" zoomScale="90" zoomScaleNormal="100" zoomScaleSheetLayoutView="100" workbookViewId="0">
      <selection activeCell="C19" sqref="C19"/>
    </sheetView>
  </sheetViews>
  <sheetFormatPr defaultRowHeight="14.25"/>
  <cols>
    <col min="1" max="1" width="12.875" style="1" customWidth="1"/>
    <col min="2" max="2" width="10.375" style="1" customWidth="1"/>
    <col min="3" max="3" width="9.125" style="1" customWidth="1"/>
    <col min="4" max="4" width="10.5" style="1" customWidth="1"/>
    <col min="5" max="5" width="9" style="1"/>
    <col min="6" max="6" width="0.5" style="1" hidden="1" customWidth="1"/>
    <col min="7" max="7" width="10.75" style="1" customWidth="1"/>
    <col min="8" max="8" width="10.25" style="1" customWidth="1"/>
    <col min="9" max="9" width="0.75" style="1" hidden="1" customWidth="1"/>
    <col min="10" max="10" width="6" style="1" customWidth="1"/>
    <col min="11" max="16384" width="9" style="1"/>
  </cols>
  <sheetData>
    <row r="1" spans="1:9" ht="27.75" customHeight="1">
      <c r="A1" s="363" t="s">
        <v>103</v>
      </c>
      <c r="B1" s="363"/>
      <c r="C1" s="363"/>
      <c r="D1" s="363"/>
      <c r="E1" s="363"/>
      <c r="F1" s="363"/>
      <c r="G1" s="363"/>
      <c r="H1" s="363"/>
      <c r="I1" s="10"/>
    </row>
    <row r="2" spans="1:9" ht="19.5" customHeight="1">
      <c r="A2" s="9"/>
      <c r="B2" s="133"/>
      <c r="C2" s="133"/>
      <c r="D2" s="134"/>
      <c r="E2" s="135"/>
      <c r="F2" s="135"/>
      <c r="G2" s="362" t="s">
        <v>49</v>
      </c>
      <c r="H2" s="362"/>
      <c r="I2" s="14"/>
    </row>
    <row r="3" spans="1:9" ht="20.25" customHeight="1">
      <c r="A3" s="364"/>
      <c r="B3" s="366" t="s">
        <v>15</v>
      </c>
      <c r="C3" s="367"/>
      <c r="D3" s="366" t="s">
        <v>307</v>
      </c>
      <c r="E3" s="367"/>
      <c r="F3" s="136"/>
      <c r="G3" s="368" t="s">
        <v>302</v>
      </c>
      <c r="H3" s="366"/>
      <c r="I3" s="18"/>
    </row>
    <row r="4" spans="1:9" ht="20.25" customHeight="1">
      <c r="A4" s="365"/>
      <c r="B4" s="183" t="s">
        <v>326</v>
      </c>
      <c r="C4" s="137" t="s">
        <v>94</v>
      </c>
      <c r="D4" s="109" t="s">
        <v>327</v>
      </c>
      <c r="E4" s="138" t="s">
        <v>94</v>
      </c>
      <c r="F4" s="139"/>
      <c r="G4" s="131" t="s">
        <v>326</v>
      </c>
      <c r="H4" s="140" t="s">
        <v>94</v>
      </c>
      <c r="I4" s="18"/>
    </row>
    <row r="5" spans="1:9" ht="26.25" customHeight="1">
      <c r="A5" s="70" t="s">
        <v>194</v>
      </c>
      <c r="B5" s="184">
        <v>13803551.039865706</v>
      </c>
      <c r="C5" s="204">
        <v>8.5</v>
      </c>
      <c r="D5" s="184">
        <v>1734975</v>
      </c>
      <c r="E5" s="209">
        <v>6.3454517816031366</v>
      </c>
      <c r="F5" s="210">
        <v>6.3454517816031366</v>
      </c>
      <c r="G5" s="184">
        <v>1326152</v>
      </c>
      <c r="H5" s="204">
        <v>9.5223111679306545</v>
      </c>
      <c r="I5" s="83" t="e">
        <f>#REF!/(1+#REF!/100)</f>
        <v>#REF!</v>
      </c>
    </row>
    <row r="6" spans="1:9" ht="26.25" customHeight="1">
      <c r="A6" s="12" t="s">
        <v>95</v>
      </c>
      <c r="B6" s="203">
        <v>2144620.730334159</v>
      </c>
      <c r="C6" s="198">
        <v>9.6199999999999992</v>
      </c>
      <c r="D6" s="207">
        <v>178966</v>
      </c>
      <c r="E6" s="211">
        <v>5.5996129245438881</v>
      </c>
      <c r="F6" s="212">
        <v>5.5996129245438881</v>
      </c>
      <c r="G6" s="207">
        <v>141264</v>
      </c>
      <c r="H6" s="198">
        <v>5.4641830602112806</v>
      </c>
      <c r="I6" s="84" t="e">
        <f>#REF!/(1+#REF!/100)</f>
        <v>#REF!</v>
      </c>
    </row>
    <row r="7" spans="1:9" ht="18" customHeight="1">
      <c r="A7" s="359" t="s">
        <v>293</v>
      </c>
      <c r="B7" s="360"/>
      <c r="C7" s="360"/>
      <c r="D7" s="361"/>
      <c r="E7" s="361"/>
      <c r="F7" s="361"/>
      <c r="G7" s="361"/>
    </row>
    <row r="8" spans="1:9" ht="18" customHeight="1">
      <c r="B8" s="88"/>
      <c r="C8" s="88"/>
    </row>
    <row r="9" spans="1:9" ht="18" customHeight="1">
      <c r="B9" s="88"/>
      <c r="C9" s="88"/>
      <c r="D9" s="21"/>
    </row>
    <row r="10" spans="1:9" ht="18" customHeight="1">
      <c r="B10" s="89"/>
      <c r="C10" s="88"/>
    </row>
    <row r="11" spans="1:9" ht="18" customHeight="1">
      <c r="B11" s="89"/>
      <c r="C11" s="88"/>
    </row>
    <row r="12" spans="1:9" ht="18" customHeight="1">
      <c r="B12" s="89"/>
      <c r="C12" s="88"/>
    </row>
    <row r="13" spans="1:9" ht="18" customHeight="1">
      <c r="B13" s="88"/>
      <c r="C13" s="88"/>
    </row>
    <row r="14" spans="1:9" ht="18" customHeight="1">
      <c r="B14" s="88"/>
      <c r="C14" s="88"/>
    </row>
    <row r="15" spans="1:9" ht="18" customHeight="1">
      <c r="B15" s="88"/>
      <c r="C15" s="88"/>
    </row>
    <row r="16" spans="1:9" ht="18" customHeight="1">
      <c r="B16" s="88"/>
      <c r="C16" s="88"/>
    </row>
    <row r="17" spans="2:3" ht="18" customHeight="1">
      <c r="B17" s="88"/>
      <c r="C17" s="88"/>
    </row>
    <row r="18" spans="2:3" ht="18" customHeight="1"/>
    <row r="19" spans="2:3" ht="18" customHeight="1"/>
  </sheetData>
  <mergeCells count="7">
    <mergeCell ref="A7:G7"/>
    <mergeCell ref="G2:H2"/>
    <mergeCell ref="A1:H1"/>
    <mergeCell ref="A3:A4"/>
    <mergeCell ref="B3:C3"/>
    <mergeCell ref="D3:E3"/>
    <mergeCell ref="G3:H3"/>
  </mergeCells>
  <phoneticPr fontId="2" type="noConversion"/>
  <printOptions horizontalCentered="1"/>
  <pageMargins left="0.74803149606299213" right="0.74803149606299213" top="0.98425196850393704" bottom="0.98425196850393704" header="0.51181102362204722" footer="0.51181102362204722"/>
  <pageSetup paperSize="9"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A1:K19"/>
  <sheetViews>
    <sheetView zoomScale="90" zoomScaleNormal="100" zoomScaleSheetLayoutView="100" workbookViewId="0">
      <selection activeCell="C18" sqref="C18"/>
    </sheetView>
  </sheetViews>
  <sheetFormatPr defaultRowHeight="14.25"/>
  <cols>
    <col min="1" max="1" width="16.125" style="108" customWidth="1"/>
    <col min="2" max="2" width="13.25" style="108" customWidth="1"/>
    <col min="3" max="3" width="10.125" style="108" customWidth="1"/>
    <col min="4" max="4" width="8.25" style="108" customWidth="1"/>
    <col min="5" max="5" width="10.5" style="108" customWidth="1"/>
    <col min="6" max="6" width="8.25" style="108" customWidth="1"/>
    <col min="7" max="7" width="1.5" style="108" hidden="1" customWidth="1"/>
    <col min="8" max="8" width="7" style="108" customWidth="1"/>
    <col min="9" max="9" width="8.375" style="108" hidden="1" customWidth="1"/>
    <col min="10" max="10" width="9" style="108"/>
    <col min="11" max="11" width="9.5" style="108" bestFit="1" customWidth="1"/>
    <col min="12" max="16384" width="9" style="108"/>
  </cols>
  <sheetData>
    <row r="1" spans="1:11" ht="37.5" customHeight="1">
      <c r="A1" s="363" t="s">
        <v>96</v>
      </c>
      <c r="B1" s="363"/>
      <c r="C1" s="363"/>
      <c r="D1" s="363"/>
      <c r="E1" s="363"/>
      <c r="F1" s="363"/>
    </row>
    <row r="2" spans="1:11" ht="15" customHeight="1">
      <c r="B2" s="119"/>
      <c r="C2" s="119"/>
      <c r="D2" s="119"/>
      <c r="E2" s="370" t="s">
        <v>102</v>
      </c>
      <c r="F2" s="370"/>
    </row>
    <row r="3" spans="1:11" ht="36.75" customHeight="1">
      <c r="A3" s="371"/>
      <c r="B3" s="141" t="s">
        <v>255</v>
      </c>
      <c r="C3" s="372" t="s">
        <v>99</v>
      </c>
      <c r="D3" s="370"/>
      <c r="E3" s="373" t="s">
        <v>171</v>
      </c>
      <c r="F3" s="374"/>
      <c r="G3" s="111"/>
      <c r="H3" s="111"/>
    </row>
    <row r="4" spans="1:11" ht="23.25" customHeight="1">
      <c r="A4" s="371"/>
      <c r="B4" s="49" t="s">
        <v>323</v>
      </c>
      <c r="C4" s="122" t="s">
        <v>324</v>
      </c>
      <c r="D4" s="132" t="s">
        <v>94</v>
      </c>
      <c r="E4" s="104" t="s">
        <v>325</v>
      </c>
      <c r="F4" s="50" t="s">
        <v>94</v>
      </c>
      <c r="G4" s="111"/>
      <c r="H4" s="111"/>
    </row>
    <row r="5" spans="1:11" ht="23.25" customHeight="1">
      <c r="A5" s="120" t="s">
        <v>232</v>
      </c>
      <c r="B5" s="227">
        <v>7.1</v>
      </c>
      <c r="C5" s="214">
        <v>15516505.486</v>
      </c>
      <c r="D5" s="209">
        <v>18.697629597738597</v>
      </c>
      <c r="E5" s="184">
        <v>5822325.7049200796</v>
      </c>
      <c r="F5" s="204">
        <v>11.964100045950632</v>
      </c>
      <c r="G5" s="84">
        <f>E5/(1+F5/100)</f>
        <v>5200171.9323699009</v>
      </c>
      <c r="H5" s="111"/>
      <c r="I5" s="111"/>
      <c r="K5" s="277"/>
    </row>
    <row r="6" spans="1:11" ht="23.25" customHeight="1">
      <c r="A6" s="105" t="s">
        <v>95</v>
      </c>
      <c r="B6" s="227">
        <v>8.8000000000000007</v>
      </c>
      <c r="C6" s="213">
        <v>1922133.4379999998</v>
      </c>
      <c r="D6" s="211">
        <v>19.399999999999991</v>
      </c>
      <c r="E6" s="203">
        <v>513339.36419380433</v>
      </c>
      <c r="F6" s="198">
        <v>12.20000000000001</v>
      </c>
      <c r="G6" s="84">
        <f t="shared" ref="G6" si="0">E6/(1+F6/100)</f>
        <v>457521.71496774</v>
      </c>
      <c r="H6" s="111"/>
      <c r="I6" s="111"/>
      <c r="K6" s="277"/>
    </row>
    <row r="7" spans="1:11" s="121" customFormat="1" ht="23.25" customHeight="1">
      <c r="A7" s="369" t="s">
        <v>294</v>
      </c>
      <c r="B7" s="369"/>
      <c r="C7" s="369"/>
      <c r="D7" s="369"/>
      <c r="E7" s="369"/>
      <c r="F7" s="369"/>
    </row>
    <row r="8" spans="1:11" ht="18" customHeight="1"/>
    <row r="9" spans="1:11" ht="18" customHeight="1"/>
    <row r="10" spans="1:11" ht="18" customHeight="1"/>
    <row r="11" spans="1:11" ht="18" customHeight="1"/>
    <row r="12" spans="1:11" ht="18" customHeight="1"/>
    <row r="13" spans="1:11" ht="18" customHeight="1"/>
    <row r="14" spans="1:11" ht="18" customHeight="1"/>
    <row r="15" spans="1:11" ht="18" customHeight="1"/>
    <row r="16" spans="1:11" ht="18" customHeight="1"/>
    <row r="17" ht="18" customHeight="1"/>
    <row r="18" ht="18" customHeight="1"/>
    <row r="19" ht="18" customHeight="1"/>
  </sheetData>
  <mergeCells count="6">
    <mergeCell ref="A7:F7"/>
    <mergeCell ref="A1:F1"/>
    <mergeCell ref="E2:F2"/>
    <mergeCell ref="A3:A4"/>
    <mergeCell ref="C3:D3"/>
    <mergeCell ref="E3:F3"/>
  </mergeCells>
  <phoneticPr fontId="2" type="noConversion"/>
  <printOptions horizontalCentered="1"/>
  <pageMargins left="0.74803149606299213" right="0.74803149606299213" top="0.98425196850393704" bottom="0.98425196850393704" header="0.51181102362204722" footer="0.51181102362204722"/>
  <pageSetup paperSize="9"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enableFormatConditionsCalculation="0">
    <tabColor theme="6" tint="-0.249977111117893"/>
  </sheetPr>
  <dimension ref="A1:G18"/>
  <sheetViews>
    <sheetView zoomScale="90" zoomScaleNormal="90" zoomScaleSheetLayoutView="100" workbookViewId="0">
      <selection activeCell="D37" sqref="D37"/>
    </sheetView>
  </sheetViews>
  <sheetFormatPr defaultRowHeight="14.25"/>
  <cols>
    <col min="1" max="1" width="13.125" style="1" customWidth="1"/>
    <col min="2" max="2" width="11.125" style="1" customWidth="1"/>
    <col min="3" max="3" width="10" style="1" customWidth="1"/>
    <col min="4" max="4" width="11.375" style="1" customWidth="1"/>
    <col min="5" max="5" width="9.625" style="1" customWidth="1"/>
    <col min="6" max="6" width="11.625" style="1" customWidth="1"/>
    <col min="7" max="7" width="8.875" style="1" customWidth="1"/>
    <col min="8" max="8" width="9" style="1"/>
    <col min="9" max="9" width="13" style="1" bestFit="1" customWidth="1"/>
    <col min="10" max="16384" width="9" style="1"/>
  </cols>
  <sheetData>
    <row r="1" spans="1:7" ht="23.25" customHeight="1">
      <c r="A1" s="363" t="s">
        <v>97</v>
      </c>
      <c r="B1" s="363"/>
      <c r="C1" s="363"/>
      <c r="D1" s="363"/>
      <c r="E1" s="363"/>
      <c r="F1" s="363"/>
      <c r="G1" s="363"/>
    </row>
    <row r="2" spans="1:7" ht="19.5" customHeight="1">
      <c r="A2" s="161"/>
      <c r="B2" s="162"/>
      <c r="C2" s="162"/>
      <c r="D2" s="162"/>
      <c r="E2" s="162"/>
      <c r="F2" s="383" t="s">
        <v>283</v>
      </c>
      <c r="G2" s="383"/>
    </row>
    <row r="3" spans="1:7" ht="27" customHeight="1">
      <c r="A3" s="378"/>
      <c r="B3" s="380" t="s">
        <v>284</v>
      </c>
      <c r="C3" s="382"/>
      <c r="D3" s="380" t="s">
        <v>285</v>
      </c>
      <c r="E3" s="382"/>
      <c r="F3" s="380" t="s">
        <v>286</v>
      </c>
      <c r="G3" s="381"/>
    </row>
    <row r="4" spans="1:7" ht="18" customHeight="1">
      <c r="A4" s="379"/>
      <c r="B4" s="104" t="s">
        <v>329</v>
      </c>
      <c r="C4" s="8" t="s">
        <v>94</v>
      </c>
      <c r="D4" s="104" t="s">
        <v>329</v>
      </c>
      <c r="E4" s="8" t="s">
        <v>94</v>
      </c>
      <c r="F4" s="104" t="s">
        <v>329</v>
      </c>
      <c r="G4" s="5" t="s">
        <v>94</v>
      </c>
    </row>
    <row r="5" spans="1:7" s="14" customFormat="1" ht="29.25" customHeight="1">
      <c r="A5" s="70" t="s">
        <v>194</v>
      </c>
      <c r="B5" s="215">
        <v>13174.533188958703</v>
      </c>
      <c r="C5" s="216">
        <v>9.3688828165800828</v>
      </c>
      <c r="D5" s="217">
        <v>18921.507005281135</v>
      </c>
      <c r="E5" s="218">
        <v>8.9565428536210021</v>
      </c>
      <c r="F5" s="217">
        <v>8403.0768145990733</v>
      </c>
      <c r="G5" s="204">
        <v>9.8839294044912123</v>
      </c>
    </row>
    <row r="6" spans="1:7" s="14" customFormat="1" ht="29.25" customHeight="1">
      <c r="A6" s="12" t="s">
        <v>95</v>
      </c>
      <c r="B6" s="219">
        <v>14941.685184882655</v>
      </c>
      <c r="C6" s="220">
        <v>9.7504153410781242</v>
      </c>
      <c r="D6" s="221">
        <v>20384.736823301293</v>
      </c>
      <c r="E6" s="197">
        <v>9.205133442413711</v>
      </c>
      <c r="F6" s="221">
        <v>11125.120350704319</v>
      </c>
      <c r="G6" s="198">
        <v>10.029325563717123</v>
      </c>
    </row>
    <row r="7" spans="1:7" ht="18.75" customHeight="1">
      <c r="A7" s="375" t="s">
        <v>297</v>
      </c>
      <c r="B7" s="376"/>
      <c r="C7" s="376"/>
      <c r="D7" s="377"/>
      <c r="E7" s="377"/>
      <c r="F7" s="377"/>
      <c r="G7" s="377"/>
    </row>
    <row r="8" spans="1:7" ht="17.25" customHeight="1">
      <c r="B8" s="88"/>
      <c r="C8" s="88"/>
    </row>
    <row r="9" spans="1:7" ht="18" customHeight="1">
      <c r="B9" s="88"/>
      <c r="C9" s="88"/>
    </row>
    <row r="10" spans="1:7" ht="18" customHeight="1">
      <c r="B10" s="88"/>
      <c r="C10" s="88"/>
    </row>
    <row r="11" spans="1:7" ht="18" customHeight="1">
      <c r="B11" s="88"/>
      <c r="C11" s="88"/>
    </row>
    <row r="12" spans="1:7" ht="18" customHeight="1">
      <c r="B12" s="88"/>
      <c r="C12" s="88"/>
    </row>
    <row r="13" spans="1:7" ht="18" customHeight="1">
      <c r="B13" s="88"/>
      <c r="C13" s="88"/>
    </row>
    <row r="14" spans="1:7" ht="18" customHeight="1">
      <c r="B14" s="88"/>
      <c r="C14" s="88"/>
    </row>
    <row r="15" spans="1:7" ht="18" customHeight="1">
      <c r="B15" s="88"/>
      <c r="C15" s="88"/>
    </row>
    <row r="16" spans="1:7" ht="18" customHeight="1">
      <c r="B16" s="88"/>
      <c r="C16" s="88"/>
    </row>
    <row r="17" spans="2:3" ht="18" customHeight="1">
      <c r="B17" s="88"/>
      <c r="C17" s="88"/>
    </row>
    <row r="18" spans="2:3" ht="18" customHeight="1"/>
  </sheetData>
  <mergeCells count="7">
    <mergeCell ref="A7:G7"/>
    <mergeCell ref="A1:G1"/>
    <mergeCell ref="A3:A4"/>
    <mergeCell ref="F3:G3"/>
    <mergeCell ref="D3:E3"/>
    <mergeCell ref="F2:G2"/>
    <mergeCell ref="B3:C3"/>
  </mergeCells>
  <phoneticPr fontId="65" type="noConversion"/>
  <printOptions horizontalCentered="1"/>
  <pageMargins left="0.74803149606299213" right="0.74803149606299213" top="0.98425196850393704" bottom="0.98425196850393704" header="0.51181102362204722" footer="0.51181102362204722"/>
  <pageSetup paperSize="9"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enableFormatConditionsCalculation="0">
    <tabColor theme="6" tint="-0.249977111117893"/>
  </sheetPr>
  <dimension ref="A1:J19"/>
  <sheetViews>
    <sheetView zoomScale="90" zoomScaleNormal="90" zoomScaleSheetLayoutView="100" workbookViewId="0">
      <selection activeCell="E12" sqref="E12"/>
    </sheetView>
  </sheetViews>
  <sheetFormatPr defaultRowHeight="14.25"/>
  <cols>
    <col min="1" max="1" width="13.125" style="1" customWidth="1"/>
    <col min="2" max="2" width="9" style="1"/>
    <col min="3" max="3" width="9.125" style="1" customWidth="1"/>
    <col min="4" max="4" width="1.25" style="1" hidden="1" customWidth="1"/>
    <col min="5" max="5" width="10.5" style="1" customWidth="1"/>
    <col min="6" max="6" width="9.125" style="1" customWidth="1"/>
    <col min="7" max="7" width="1" style="1" hidden="1" customWidth="1"/>
    <col min="8" max="8" width="9.75" style="1" customWidth="1"/>
    <col min="9" max="9" width="9.375" style="1" customWidth="1"/>
    <col min="10" max="10" width="0.875" style="1" hidden="1" customWidth="1"/>
    <col min="11" max="11" width="8.25" style="1" customWidth="1"/>
    <col min="12" max="13" width="9" style="1"/>
    <col min="14" max="14" width="5.625" style="1" customWidth="1"/>
    <col min="15" max="16" width="9" style="1"/>
    <col min="17" max="17" width="5.125" style="1" customWidth="1"/>
    <col min="18" max="16384" width="9" style="1"/>
  </cols>
  <sheetData>
    <row r="1" spans="1:10" ht="22.5" customHeight="1">
      <c r="A1" s="363" t="s">
        <v>98</v>
      </c>
      <c r="B1" s="363"/>
      <c r="C1" s="363"/>
      <c r="D1" s="363"/>
      <c r="E1" s="363"/>
      <c r="F1" s="363"/>
      <c r="G1" s="363"/>
      <c r="H1" s="363"/>
      <c r="I1" s="363"/>
      <c r="J1" s="10"/>
    </row>
    <row r="2" spans="1:10" ht="22.5" customHeight="1">
      <c r="A2" s="11"/>
      <c r="B2" s="11"/>
      <c r="C2" s="11"/>
      <c r="D2" s="11"/>
      <c r="E2" s="11"/>
      <c r="F2" s="11"/>
      <c r="G2" s="11"/>
      <c r="H2" s="386"/>
      <c r="I2" s="386"/>
      <c r="J2" s="11"/>
    </row>
    <row r="3" spans="1:10" ht="33" customHeight="1">
      <c r="A3" s="387"/>
      <c r="B3" s="390" t="s">
        <v>287</v>
      </c>
      <c r="C3" s="390"/>
      <c r="D3" s="163"/>
      <c r="E3" s="388" t="s">
        <v>288</v>
      </c>
      <c r="F3" s="389"/>
      <c r="G3" s="164"/>
      <c r="H3" s="390" t="s">
        <v>289</v>
      </c>
      <c r="I3" s="388"/>
    </row>
    <row r="4" spans="1:10" ht="25.5" customHeight="1">
      <c r="A4" s="387"/>
      <c r="B4" s="131" t="s">
        <v>329</v>
      </c>
      <c r="C4" s="131" t="s">
        <v>94</v>
      </c>
      <c r="D4" s="131"/>
      <c r="E4" s="131" t="s">
        <v>329</v>
      </c>
      <c r="F4" s="5" t="s">
        <v>94</v>
      </c>
      <c r="G4" s="131"/>
      <c r="H4" s="131" t="s">
        <v>329</v>
      </c>
      <c r="I4" s="49" t="s">
        <v>94</v>
      </c>
    </row>
    <row r="5" spans="1:10" ht="25.5" customHeight="1">
      <c r="A5" s="70" t="s">
        <v>194</v>
      </c>
      <c r="B5" s="222">
        <v>212304</v>
      </c>
      <c r="C5" s="208">
        <v>-35.668768578588377</v>
      </c>
      <c r="D5" s="184"/>
      <c r="E5" s="222">
        <v>98813</v>
      </c>
      <c r="F5" s="208">
        <v>11.239572662081077</v>
      </c>
      <c r="G5" s="223"/>
      <c r="H5" s="184">
        <v>3136587</v>
      </c>
      <c r="I5" s="204">
        <v>13.927996887906897</v>
      </c>
      <c r="J5" s="83" t="e">
        <f>#REF!/(1+#REF!/100)</f>
        <v>#REF!</v>
      </c>
    </row>
    <row r="6" spans="1:10" ht="25.5" customHeight="1">
      <c r="A6" s="12" t="s">
        <v>95</v>
      </c>
      <c r="B6" s="207">
        <v>30284</v>
      </c>
      <c r="C6" s="208">
        <v>-6.5452862212621508</v>
      </c>
      <c r="D6" s="203"/>
      <c r="E6" s="207">
        <v>11631</v>
      </c>
      <c r="F6" s="208">
        <v>23.931806073521578</v>
      </c>
      <c r="G6" s="224"/>
      <c r="H6" s="203">
        <v>255469</v>
      </c>
      <c r="I6" s="198">
        <v>10.581151741810373</v>
      </c>
      <c r="J6" s="84" t="e">
        <f>#REF!/(1+#REF!/100)</f>
        <v>#REF!</v>
      </c>
    </row>
    <row r="7" spans="1:10" ht="18" customHeight="1">
      <c r="A7" s="384" t="s">
        <v>295</v>
      </c>
      <c r="B7" s="385"/>
      <c r="C7" s="385"/>
      <c r="D7" s="385"/>
      <c r="E7" s="385"/>
      <c r="F7" s="385"/>
      <c r="G7" s="385"/>
      <c r="H7" s="385"/>
      <c r="I7" s="385"/>
    </row>
    <row r="8" spans="1:10" ht="18" customHeight="1">
      <c r="B8" s="88"/>
      <c r="C8" s="88"/>
    </row>
    <row r="9" spans="1:10" ht="18" customHeight="1">
      <c r="B9" s="88"/>
      <c r="C9" s="88"/>
    </row>
    <row r="10" spans="1:10" ht="18" customHeight="1">
      <c r="B10" s="88"/>
      <c r="C10" s="88"/>
    </row>
    <row r="11" spans="1:10" ht="18" customHeight="1">
      <c r="B11" s="88"/>
      <c r="C11" s="88"/>
    </row>
    <row r="12" spans="1:10" ht="18" customHeight="1">
      <c r="B12" s="88"/>
      <c r="C12" s="88"/>
    </row>
    <row r="13" spans="1:10" ht="18" customHeight="1">
      <c r="B13" s="88"/>
      <c r="C13" s="88"/>
    </row>
    <row r="14" spans="1:10" ht="18" customHeight="1">
      <c r="B14" s="88"/>
      <c r="C14" s="88"/>
    </row>
    <row r="15" spans="1:10" ht="18" customHeight="1">
      <c r="B15" s="88"/>
      <c r="C15" s="88"/>
    </row>
    <row r="16" spans="1:10" ht="18" customHeight="1">
      <c r="B16" s="88"/>
      <c r="C16" s="88"/>
    </row>
    <row r="17" spans="2:3" ht="18" customHeight="1">
      <c r="B17" s="88"/>
      <c r="C17" s="88"/>
    </row>
    <row r="18" spans="2:3" ht="18" customHeight="1"/>
    <row r="19" spans="2:3" ht="18" customHeight="1"/>
  </sheetData>
  <mergeCells count="7">
    <mergeCell ref="A7:I7"/>
    <mergeCell ref="H2:I2"/>
    <mergeCell ref="A1:I1"/>
    <mergeCell ref="A3:A4"/>
    <mergeCell ref="E3:F3"/>
    <mergeCell ref="H3:I3"/>
    <mergeCell ref="B3:C3"/>
  </mergeCells>
  <phoneticPr fontId="87" type="noConversion"/>
  <printOptions horizontalCentered="1"/>
  <pageMargins left="0.74803149606299213" right="0.74803149606299213" top="0.98425196850393704" bottom="0.98425196850393704" header="0.51181102362204722"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A1:D21"/>
  <sheetViews>
    <sheetView topLeftCell="A10" zoomScale="110" zoomScaleNormal="110" zoomScaleSheetLayoutView="100" workbookViewId="0">
      <selection activeCell="G17" sqref="G17"/>
    </sheetView>
  </sheetViews>
  <sheetFormatPr defaultRowHeight="14.25"/>
  <cols>
    <col min="1" max="1" width="9" style="62"/>
    <col min="2" max="2" width="11.5" style="62" customWidth="1"/>
    <col min="3" max="3" width="9" style="62"/>
    <col min="4" max="4" width="8.875" customWidth="1"/>
  </cols>
  <sheetData>
    <row r="1" spans="1:4" ht="33" customHeight="1">
      <c r="A1"/>
      <c r="B1"/>
      <c r="C1"/>
    </row>
    <row r="2" spans="1:4" s="56" customFormat="1">
      <c r="A2" s="308" t="s">
        <v>159</v>
      </c>
      <c r="B2" s="308"/>
      <c r="C2" s="308"/>
      <c r="D2" s="308"/>
    </row>
    <row r="3" spans="1:4" s="56" customFormat="1" ht="17.25" customHeight="1">
      <c r="A3" s="308" t="s">
        <v>148</v>
      </c>
      <c r="B3" s="308"/>
      <c r="C3" s="308"/>
      <c r="D3" s="308"/>
    </row>
    <row r="4" spans="1:4" s="56" customFormat="1" ht="61.5" customHeight="1">
      <c r="A4"/>
      <c r="B4"/>
      <c r="C4"/>
      <c r="D4"/>
    </row>
    <row r="5" spans="1:4" ht="15" customHeight="1">
      <c r="A5" s="57"/>
      <c r="B5" s="58" t="s">
        <v>149</v>
      </c>
      <c r="C5" s="59" t="s">
        <v>150</v>
      </c>
      <c r="D5" s="60"/>
    </row>
    <row r="6" spans="1:4" s="57" customFormat="1" ht="15" customHeight="1">
      <c r="B6" s="58"/>
      <c r="C6" s="59"/>
      <c r="D6" s="60"/>
    </row>
    <row r="7" spans="1:4" s="57" customFormat="1" ht="15" customHeight="1">
      <c r="B7" s="58" t="s">
        <v>151</v>
      </c>
      <c r="C7" s="59" t="s">
        <v>252</v>
      </c>
      <c r="D7" s="59"/>
    </row>
    <row r="8" spans="1:4" s="57" customFormat="1" ht="15" customHeight="1">
      <c r="B8" s="58"/>
      <c r="D8" s="59"/>
    </row>
    <row r="9" spans="1:4" s="57" customFormat="1" ht="15" customHeight="1">
      <c r="B9" s="58" t="s">
        <v>152</v>
      </c>
      <c r="C9" s="59" t="s">
        <v>153</v>
      </c>
      <c r="D9" s="60"/>
    </row>
    <row r="10" spans="1:4" s="57" customFormat="1" ht="15" customHeight="1">
      <c r="B10" s="58"/>
      <c r="C10" s="59"/>
      <c r="D10" s="60"/>
    </row>
    <row r="11" spans="1:4" s="57" customFormat="1" ht="15" customHeight="1">
      <c r="B11" s="58" t="s">
        <v>154</v>
      </c>
      <c r="C11" s="59" t="s">
        <v>317</v>
      </c>
      <c r="D11" s="60"/>
    </row>
    <row r="12" spans="1:4" s="57" customFormat="1" ht="18" customHeight="1">
      <c r="C12" s="59"/>
      <c r="D12" s="60"/>
    </row>
    <row r="13" spans="1:4">
      <c r="A13"/>
      <c r="B13" s="61" t="s">
        <v>155</v>
      </c>
      <c r="C13"/>
    </row>
    <row r="14" spans="1:4" ht="15.75" customHeight="1">
      <c r="A14"/>
      <c r="B14" s="125" t="s">
        <v>237</v>
      </c>
      <c r="C14" s="61"/>
      <c r="D14" s="61"/>
    </row>
    <row r="15" spans="1:4">
      <c r="A15"/>
      <c r="B15" s="61" t="s">
        <v>156</v>
      </c>
      <c r="C15"/>
    </row>
    <row r="16" spans="1:4">
      <c r="A16"/>
      <c r="B16" s="61" t="s">
        <v>157</v>
      </c>
      <c r="C16"/>
    </row>
    <row r="17" spans="1:4">
      <c r="A17"/>
      <c r="B17" s="61" t="s">
        <v>158</v>
      </c>
      <c r="C17"/>
    </row>
    <row r="18" spans="1:4" ht="15.75">
      <c r="A18" s="309"/>
      <c r="B18" s="309"/>
      <c r="C18" s="309"/>
      <c r="D18" s="309"/>
    </row>
    <row r="19" spans="1:4" ht="15.75">
      <c r="A19" s="310"/>
      <c r="B19" s="310"/>
      <c r="C19" s="310"/>
      <c r="D19" s="310"/>
    </row>
    <row r="20" spans="1:4" ht="15.75">
      <c r="A20" s="307"/>
      <c r="B20" s="307"/>
      <c r="C20" s="307"/>
      <c r="D20" s="307"/>
    </row>
    <row r="21" spans="1:4" ht="15.75">
      <c r="A21" s="307"/>
      <c r="B21" s="307"/>
      <c r="C21" s="307"/>
      <c r="D21" s="307"/>
    </row>
  </sheetData>
  <mergeCells count="6">
    <mergeCell ref="A20:D20"/>
    <mergeCell ref="A21:D21"/>
    <mergeCell ref="A2:D2"/>
    <mergeCell ref="A3:D3"/>
    <mergeCell ref="A18:D18"/>
    <mergeCell ref="A19:D19"/>
  </mergeCells>
  <phoneticPr fontId="2" type="noConversion"/>
  <printOptions horizontalCentered="1"/>
  <pageMargins left="0.70866141732283461" right="0.70866141732283461" top="0.74803149606299213" bottom="0.74803149606299213" header="0.31496062992125984" footer="0.31496062992125984"/>
  <pageSetup paperSize="9" orientation="portrait" verticalDpi="18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A1:C15"/>
  <sheetViews>
    <sheetView zoomScale="140" zoomScaleNormal="140" workbookViewId="0">
      <selection activeCell="B9" sqref="B9"/>
    </sheetView>
  </sheetViews>
  <sheetFormatPr defaultRowHeight="14.25"/>
  <cols>
    <col min="1" max="1" width="46" style="79" customWidth="1"/>
    <col min="2" max="2" width="25.625" style="79" customWidth="1"/>
    <col min="3" max="16384" width="9" style="79"/>
  </cols>
  <sheetData>
    <row r="1" spans="1:3" s="73" customFormat="1" ht="15.75" customHeight="1">
      <c r="A1" s="72" t="s">
        <v>176</v>
      </c>
    </row>
    <row r="2" spans="1:3" s="73" customFormat="1" ht="12" customHeight="1">
      <c r="A2" s="74"/>
    </row>
    <row r="3" spans="1:3" s="73" customFormat="1" ht="67.5" customHeight="1">
      <c r="A3" s="149" t="s">
        <v>269</v>
      </c>
    </row>
    <row r="4" spans="1:3" s="73" customFormat="1" ht="8.25" customHeight="1">
      <c r="A4" s="76"/>
    </row>
    <row r="5" spans="1:3" s="73" customFormat="1" ht="42" customHeight="1">
      <c r="A5" s="75" t="s">
        <v>177</v>
      </c>
      <c r="C5" s="77"/>
    </row>
    <row r="6" spans="1:3" s="73" customFormat="1" ht="25.5" customHeight="1">
      <c r="A6" s="78" t="s">
        <v>178</v>
      </c>
    </row>
    <row r="7" spans="1:3" s="73" customFormat="1" ht="20.100000000000001" customHeight="1">
      <c r="A7" s="78" t="s">
        <v>179</v>
      </c>
    </row>
    <row r="8" spans="1:3" s="73" customFormat="1" ht="20.100000000000001" customHeight="1">
      <c r="A8" s="78" t="s">
        <v>180</v>
      </c>
    </row>
    <row r="9" spans="1:3" s="73" customFormat="1" ht="28.5" customHeight="1">
      <c r="A9" s="150" t="s">
        <v>270</v>
      </c>
    </row>
    <row r="10" spans="1:3" s="73" customFormat="1" ht="20.100000000000001" customHeight="1">
      <c r="A10" s="76" t="s">
        <v>181</v>
      </c>
    </row>
    <row r="11" spans="1:3" s="73" customFormat="1" ht="20.100000000000001" customHeight="1">
      <c r="A11" s="150" t="s">
        <v>271</v>
      </c>
    </row>
    <row r="12" spans="1:3" s="73" customFormat="1" ht="20.100000000000001" customHeight="1">
      <c r="A12" s="150" t="s">
        <v>272</v>
      </c>
    </row>
    <row r="13" spans="1:3" s="73" customFormat="1" ht="20.100000000000001" customHeight="1">
      <c r="A13" s="150" t="s">
        <v>273</v>
      </c>
    </row>
    <row r="14" spans="1:3" s="73" customFormat="1" ht="33.75" customHeight="1">
      <c r="A14" s="151" t="s">
        <v>274</v>
      </c>
    </row>
    <row r="15" spans="1:3" s="73" customFormat="1" ht="27.75" customHeight="1">
      <c r="A15" s="149" t="s">
        <v>275</v>
      </c>
    </row>
  </sheetData>
  <phoneticPr fontId="2" type="noConversion"/>
  <printOptions horizontalCentered="1"/>
  <pageMargins left="0.70866141732283461" right="0.70866141732283461" top="0.74803149606299213" bottom="0.74803149606299213" header="0.31496062992125984" footer="0.31496062992125984"/>
  <pageSetup paperSize="9" orientation="portrait" verticalDpi="18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A1:C8"/>
  <sheetViews>
    <sheetView zoomScale="130" zoomScaleNormal="130" workbookViewId="0">
      <selection activeCell="A5" sqref="A5"/>
    </sheetView>
  </sheetViews>
  <sheetFormatPr defaultRowHeight="14.25"/>
  <cols>
    <col min="1" max="1" width="71.75" style="63" customWidth="1"/>
    <col min="2" max="2" width="25.625" style="63" customWidth="1"/>
    <col min="3" max="16384" width="9" style="63"/>
  </cols>
  <sheetData>
    <row r="1" spans="1:3" s="64" customFormat="1" ht="15.75" customHeight="1">
      <c r="A1" s="68" t="s">
        <v>160</v>
      </c>
    </row>
    <row r="2" spans="1:3" s="64" customFormat="1" ht="12" customHeight="1">
      <c r="A2" s="67"/>
    </row>
    <row r="3" spans="1:3" s="64" customFormat="1" ht="249.75" customHeight="1">
      <c r="A3" s="69" t="s">
        <v>238</v>
      </c>
      <c r="C3" s="66"/>
    </row>
    <row r="4" spans="1:3" s="64" customFormat="1" ht="25.5" customHeight="1">
      <c r="A4" s="68" t="s">
        <v>161</v>
      </c>
      <c r="C4" s="66"/>
    </row>
    <row r="5" spans="1:3" s="64" customFormat="1" ht="243.75" customHeight="1">
      <c r="A5" s="71" t="s">
        <v>314</v>
      </c>
    </row>
    <row r="6" spans="1:3" s="64" customFormat="1" ht="125.25" customHeight="1">
      <c r="A6" s="65"/>
    </row>
    <row r="7" spans="1:3" s="64" customFormat="1" ht="21" customHeight="1">
      <c r="A7" s="65"/>
    </row>
    <row r="8" spans="1:3" s="64" customFormat="1" ht="9" customHeight="1">
      <c r="A8" s="65"/>
    </row>
  </sheetData>
  <phoneticPr fontId="2" type="noConversion"/>
  <printOptions horizontalCentered="1"/>
  <pageMargins left="0.70866141732283461" right="0.70866141732283461" top="0.74803149606299213" bottom="0.74803149606299213" header="0.31496062992125984" footer="0.31496062992125984"/>
  <pageSetup paperSize="9" orientation="portrait" verticalDpi="18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E63"/>
  <sheetViews>
    <sheetView workbookViewId="0">
      <selection activeCell="B2" sqref="B2:C2"/>
    </sheetView>
  </sheetViews>
  <sheetFormatPr defaultRowHeight="14.25"/>
  <cols>
    <col min="1" max="1" width="31.25" customWidth="1"/>
    <col min="2" max="2" width="11.625" style="291" customWidth="1"/>
    <col min="3" max="3" width="10.75" customWidth="1"/>
  </cols>
  <sheetData>
    <row r="1" spans="1:3">
      <c r="A1" t="s">
        <v>336</v>
      </c>
      <c r="B1" s="291" t="s">
        <v>338</v>
      </c>
      <c r="C1" t="s">
        <v>337</v>
      </c>
    </row>
    <row r="2" spans="1:3">
      <c r="A2" t="str">
        <f>生产总值!A4</f>
        <v>生产总值</v>
      </c>
      <c r="B2" s="291">
        <f>生产总值!B4/10000</f>
        <v>1380.3451039865702</v>
      </c>
      <c r="C2">
        <f>生产总值!C4</f>
        <v>8.5</v>
      </c>
    </row>
    <row r="3" spans="1:3">
      <c r="A3" t="str">
        <f>生产总值!A5</f>
        <v xml:space="preserve"> 第一产业</v>
      </c>
      <c r="B3" s="291">
        <f>生产总值!B5/10000</f>
        <v>159.59903962429183</v>
      </c>
      <c r="C3">
        <f>生产总值!C5</f>
        <v>4.4000000000000004</v>
      </c>
    </row>
    <row r="4" spans="1:3">
      <c r="A4" t="str">
        <f>生产总值!A6</f>
        <v xml:space="preserve"> 第二产业</v>
      </c>
      <c r="B4" s="291">
        <f>生产总值!B6/10000</f>
        <v>685.83455709480006</v>
      </c>
      <c r="C4">
        <f>生产总值!C6</f>
        <v>6.9</v>
      </c>
    </row>
    <row r="5" spans="1:3">
      <c r="A5" t="str">
        <f>生产总值!A7</f>
        <v xml:space="preserve"> 第三产业</v>
      </c>
      <c r="B5" s="291">
        <f>生产总值!B7/10000</f>
        <v>534.92150726747843</v>
      </c>
      <c r="C5">
        <f>生产总值!C7</f>
        <v>12</v>
      </c>
    </row>
    <row r="6" spans="1:3">
      <c r="A6" t="str">
        <f>农业生产!A4</f>
        <v xml:space="preserve">    粮食</v>
      </c>
      <c r="B6" s="291">
        <f>农业生产!C4</f>
        <v>359.7</v>
      </c>
      <c r="C6">
        <f>农业生产!D4</f>
        <v>3.3</v>
      </c>
    </row>
    <row r="7" spans="1:3">
      <c r="A7" t="str">
        <f>农业生产!A12</f>
        <v xml:space="preserve">   粮食</v>
      </c>
      <c r="B7" s="291">
        <f>农业生产!C12</f>
        <v>0</v>
      </c>
      <c r="C7">
        <f>农业生产!D12</f>
        <v>0</v>
      </c>
    </row>
    <row r="8" spans="1:3">
      <c r="A8" t="str">
        <f>农业生产!A8</f>
        <v xml:space="preserve">    烤烟</v>
      </c>
      <c r="B8" s="291">
        <f>农业生产!C8</f>
        <v>26.18</v>
      </c>
      <c r="C8">
        <f>农业生产!D8</f>
        <v>-1.7</v>
      </c>
    </row>
    <row r="9" spans="1:3">
      <c r="A9" t="str">
        <f>农业生产!A16</f>
        <v xml:space="preserve">    烤烟</v>
      </c>
      <c r="B9" s="291">
        <f>农业生产!C16</f>
        <v>6.56</v>
      </c>
      <c r="C9">
        <f>农业生产!D16</f>
        <v>-0.9</v>
      </c>
    </row>
    <row r="10" spans="1:3">
      <c r="A10" t="str">
        <f>农业生产!A20</f>
        <v xml:space="preserve">    生猪出栏量</v>
      </c>
      <c r="B10" s="293">
        <f>农业生产!C20</f>
        <v>457.07</v>
      </c>
      <c r="C10">
        <f>农业生产!D20</f>
        <v>-2.4</v>
      </c>
    </row>
    <row r="11" spans="1:3">
      <c r="A11" t="str">
        <f>农业生产!A22</f>
        <v xml:space="preserve">    牛出栏量</v>
      </c>
      <c r="B11" s="293">
        <f>农业生产!C22</f>
        <v>11.61</v>
      </c>
      <c r="C11">
        <f>农业生产!D22</f>
        <v>4.5999999999999996</v>
      </c>
    </row>
    <row r="12" spans="1:3">
      <c r="A12" t="str">
        <f>农业生产!A24</f>
        <v xml:space="preserve">    羊出栏量</v>
      </c>
      <c r="B12" s="293">
        <f>农业生产!C24</f>
        <v>32.729999999999997</v>
      </c>
      <c r="C12">
        <f>农业生产!D24</f>
        <v>4.2</v>
      </c>
    </row>
    <row r="13" spans="1:3">
      <c r="A13" t="str">
        <f>农业生产!A26</f>
        <v xml:space="preserve">    家禽出栏量</v>
      </c>
      <c r="B13" s="293">
        <f>农业生产!C26</f>
        <v>2192.52</v>
      </c>
      <c r="C13">
        <f>农业生产!D26</f>
        <v>3.6</v>
      </c>
    </row>
    <row r="14" spans="1:3">
      <c r="A14" t="str">
        <f>农业生产!A28</f>
        <v xml:space="preserve">    水产品产量</v>
      </c>
      <c r="B14">
        <f>农业生产!C28</f>
        <v>83344</v>
      </c>
      <c r="C14">
        <f>农业生产!D28</f>
        <v>3.4</v>
      </c>
    </row>
    <row r="15" spans="1:3">
      <c r="A15" s="292" t="str">
        <f>规模工业!A5</f>
        <v>规模工业增加值合计</v>
      </c>
      <c r="B15" s="291">
        <f>规模工业!B5</f>
        <v>5.5</v>
      </c>
      <c r="C15" s="291">
        <f>规模工业!C5</f>
        <v>7.1016000000000012</v>
      </c>
    </row>
    <row r="16" spans="1:3">
      <c r="A16" s="292" t="str">
        <f>规模工业!A15</f>
        <v>5、采矿业</v>
      </c>
      <c r="B16" s="291">
        <f>规模工业!B15</f>
        <v>-4.5517653205941588</v>
      </c>
      <c r="C16" s="291">
        <f>规模工业!C15</f>
        <v>-8.4481496376284504</v>
      </c>
    </row>
    <row r="17" spans="1:5">
      <c r="A17" s="292" t="str">
        <f>规模工业!A18</f>
        <v xml:space="preserve">  制造业</v>
      </c>
      <c r="B17" s="291">
        <f>规模工业!B18</f>
        <v>8.1013392939839779</v>
      </c>
      <c r="C17" s="291">
        <f>规模工业!C18</f>
        <v>10.483289605851569</v>
      </c>
    </row>
    <row r="18" spans="1:5">
      <c r="A18" s="292" t="str">
        <f>规模工业!A10</f>
        <v>3、非公有制工业</v>
      </c>
      <c r="B18" s="291">
        <f>规模工业!B10</f>
        <v>6.7</v>
      </c>
      <c r="C18" s="291">
        <f>规模工业!C10</f>
        <v>7.6665000000000001</v>
      </c>
    </row>
    <row r="19" spans="1:5">
      <c r="A19" s="292" t="str">
        <f>规模工业!A11</f>
        <v>4、高加工度工业</v>
      </c>
      <c r="B19" s="291">
        <f>规模工业!B11</f>
        <v>8.1</v>
      </c>
      <c r="C19" s="291">
        <f>规模工业!C11</f>
        <v>12.347100000000001</v>
      </c>
    </row>
    <row r="20" spans="1:5">
      <c r="A20" s="292" t="str">
        <f>规模工业!A12</f>
        <v xml:space="preserve">   高技术工业</v>
      </c>
      <c r="B20" s="291">
        <f>规模工业!B12</f>
        <v>-3.7</v>
      </c>
      <c r="C20" s="291">
        <f>规模工业!C12</f>
        <v>9.3612000000000002</v>
      </c>
    </row>
    <row r="21" spans="1:5">
      <c r="A21" s="292" t="str">
        <f>规模工业!A14</f>
        <v xml:space="preserve">   省级及以上园区工业</v>
      </c>
      <c r="B21" s="291">
        <f>规模工业!B14</f>
        <v>7</v>
      </c>
      <c r="C21" s="291">
        <f>规模工业!C14</f>
        <v>10.7</v>
      </c>
    </row>
    <row r="22" spans="1:5">
      <c r="A22" t="str">
        <f>固定资产投资!A5</f>
        <v>固定资产投资</v>
      </c>
      <c r="B22" s="293">
        <f>固定资产投资!B5/10000</f>
        <v>1551.6505485999999</v>
      </c>
      <c r="C22" s="293">
        <f>固定资产投资!C5</f>
        <v>18.697629597738597</v>
      </c>
    </row>
    <row r="23" spans="1:5">
      <c r="A23" t="str">
        <f>固定资产投资!A13</f>
        <v xml:space="preserve">        第一产业</v>
      </c>
      <c r="B23" s="293">
        <f>固定资产投资!B13/10000</f>
        <v>113.3378</v>
      </c>
      <c r="C23" s="293">
        <f>固定资产投资!C13</f>
        <v>21.100072443482333</v>
      </c>
    </row>
    <row r="24" spans="1:5">
      <c r="A24" t="str">
        <f>固定资产投资!A14</f>
        <v xml:space="preserve">        第二产业</v>
      </c>
      <c r="B24" s="293">
        <f>固定资产投资!B14/10000</f>
        <v>601.83410000000003</v>
      </c>
      <c r="C24" s="293">
        <f>固定资产投资!C14</f>
        <v>8.938614632027182</v>
      </c>
    </row>
    <row r="25" spans="1:5">
      <c r="A25" t="str">
        <f>固定资产投资!A15</f>
        <v xml:space="preserve">        第三产业</v>
      </c>
      <c r="B25" s="293">
        <f>固定资产投资!B15/10000</f>
        <v>836.47864859999993</v>
      </c>
      <c r="C25" s="293">
        <f>固定资产投资!C15</f>
        <v>26.511679012394211</v>
      </c>
    </row>
    <row r="26" spans="1:5">
      <c r="A26" t="str">
        <f>固定资产投资!A24</f>
        <v xml:space="preserve">        房地产开发投资</v>
      </c>
      <c r="B26" s="293">
        <f>固定资产投资!B24/10000</f>
        <v>131.8485</v>
      </c>
      <c r="C26" s="293">
        <f>固定资产投资!C24</f>
        <v>19.721545492434814</v>
      </c>
    </row>
    <row r="27" spans="1:5">
      <c r="A27" t="str">
        <f>固定资产投资!A19</f>
        <v xml:space="preserve">        生态环境</v>
      </c>
      <c r="B27" s="293">
        <f>固定资产投资!B19/10000</f>
        <v>116.88509999999999</v>
      </c>
      <c r="C27" s="293">
        <f>固定资产投资!C19</f>
        <v>54.690744502749453</v>
      </c>
    </row>
    <row r="28" spans="1:5">
      <c r="A28" t="str">
        <f>固定资产投资!A18</f>
        <v xml:space="preserve">        民生工程</v>
      </c>
      <c r="B28" s="293">
        <f>固定资产投资!B18/10000</f>
        <v>130.048</v>
      </c>
      <c r="C28" s="293">
        <f>固定资产投资!C18</f>
        <v>39.824982232653838</v>
      </c>
    </row>
    <row r="29" spans="1:5">
      <c r="A29" t="str">
        <f>固定资产投资!A22</f>
        <v xml:space="preserve">        技改投资</v>
      </c>
      <c r="B29" s="293">
        <f>固定资产投资!B22/10000</f>
        <v>460.80369999999999</v>
      </c>
      <c r="C29" s="293">
        <f>固定资产投资!C22</f>
        <v>14.714021336437483</v>
      </c>
    </row>
    <row r="30" spans="1:5">
      <c r="A30" t="str">
        <f>固定资产投资!A21</f>
        <v xml:space="preserve">        高新技术产业投资</v>
      </c>
      <c r="B30" s="293">
        <f>固定资产投资!B21/10000</f>
        <v>123.2251</v>
      </c>
      <c r="C30" s="293">
        <f>固定资产投资!C21</f>
        <v>27.424106584271499</v>
      </c>
    </row>
    <row r="31" spans="1:5">
      <c r="A31" t="str">
        <f>固定资产投资!A29</f>
        <v xml:space="preserve">        5000万以上项目个数（个）</v>
      </c>
      <c r="B31">
        <f>固定资产投资!B29</f>
        <v>1840</v>
      </c>
      <c r="C31" s="293">
        <f>固定资产投资!C29</f>
        <v>30.77469793887704</v>
      </c>
      <c r="D31">
        <f>B31/(1+C31/100)</f>
        <v>1407</v>
      </c>
      <c r="E31">
        <f>B31-D31</f>
        <v>433</v>
      </c>
    </row>
    <row r="32" spans="1:5">
      <c r="A32" t="str">
        <f>固定资产投资!A30</f>
        <v xml:space="preserve">        5000万以上项目投资</v>
      </c>
      <c r="B32" s="293">
        <f>固定资产投资!B30/10000</f>
        <v>1141.5601999999999</v>
      </c>
      <c r="C32" s="293">
        <f>固定资产投资!C30</f>
        <v>26.214098460379759</v>
      </c>
    </row>
    <row r="33" spans="1:3">
      <c r="A33" t="e">
        <f>#REF!</f>
        <v>#REF!</v>
      </c>
      <c r="B33" s="293" t="e">
        <f>#REF!/10000</f>
        <v>#REF!</v>
      </c>
      <c r="C33" s="293" t="e">
        <f>#REF!</f>
        <v>#REF!</v>
      </c>
    </row>
    <row r="34" spans="1:3">
      <c r="A34" s="292" t="e">
        <f>#REF!</f>
        <v>#REF!</v>
      </c>
      <c r="B34" s="293" t="e">
        <f>#REF!/10000</f>
        <v>#REF!</v>
      </c>
      <c r="C34" s="293" t="e">
        <f>#REF!</f>
        <v>#REF!</v>
      </c>
    </row>
    <row r="35" spans="1:3">
      <c r="A35" s="292" t="e">
        <f>#REF!</f>
        <v>#REF!</v>
      </c>
      <c r="B35" s="293" t="e">
        <f>#REF!/10000</f>
        <v>#REF!</v>
      </c>
      <c r="C35" s="293" t="e">
        <f>#REF!</f>
        <v>#REF!</v>
      </c>
    </row>
    <row r="36" spans="1:3">
      <c r="A36" s="292" t="e">
        <f>#REF!</f>
        <v>#REF!</v>
      </c>
      <c r="B36" s="293" t="e">
        <f>#REF!/10000</f>
        <v>#REF!</v>
      </c>
      <c r="C36" s="293" t="e">
        <f>#REF!</f>
        <v>#REF!</v>
      </c>
    </row>
    <row r="37" spans="1:3">
      <c r="A37" s="292" t="e">
        <f>#REF!</f>
        <v>#REF!</v>
      </c>
      <c r="B37" s="293" t="e">
        <f>#REF!/10000</f>
        <v>#REF!</v>
      </c>
      <c r="C37" s="293" t="e">
        <f>#REF!</f>
        <v>#REF!</v>
      </c>
    </row>
    <row r="38" spans="1:3">
      <c r="A38" s="292" t="e">
        <f>#REF!</f>
        <v>#REF!</v>
      </c>
      <c r="B38" s="293" t="e">
        <f>#REF!/10000</f>
        <v>#REF!</v>
      </c>
      <c r="C38" s="293" t="e">
        <f>#REF!</f>
        <v>#REF!</v>
      </c>
    </row>
    <row r="39" spans="1:3">
      <c r="A39" s="292" t="e">
        <f>#REF!</f>
        <v>#REF!</v>
      </c>
      <c r="B39" s="293" t="e">
        <f>#REF!/10000</f>
        <v>#REF!</v>
      </c>
      <c r="C39" s="293" t="e">
        <f>#REF!</f>
        <v>#REF!</v>
      </c>
    </row>
    <row r="40" spans="1:3">
      <c r="A40" t="str">
        <f>房地产投资!A11</f>
        <v>四、商品房销售面积</v>
      </c>
      <c r="B40" s="293">
        <f>房地产投资!C11/10000</f>
        <v>301.9289</v>
      </c>
      <c r="C40">
        <f>房地产投资!D11</f>
        <v>27.1</v>
      </c>
    </row>
    <row r="41" spans="1:3">
      <c r="A41" t="str">
        <f>房地产投资!A12</f>
        <v>五、商品房销售额</v>
      </c>
      <c r="B41" s="293">
        <f>房地产投资!C12/10000</f>
        <v>104.90309999999999</v>
      </c>
      <c r="C41">
        <f>房地产投资!D12</f>
        <v>26.7</v>
      </c>
    </row>
    <row r="42" spans="1:3">
      <c r="A42" t="e">
        <f>#REF!</f>
        <v>#REF!</v>
      </c>
      <c r="B42" s="293" t="e">
        <f>#REF!/10000</f>
        <v>#REF!</v>
      </c>
      <c r="C42" s="293" t="e">
        <f>#REF!</f>
        <v>#REF!</v>
      </c>
    </row>
    <row r="43" spans="1:3">
      <c r="A43" t="e">
        <f>#REF!</f>
        <v>#REF!</v>
      </c>
      <c r="B43" s="293" t="e">
        <f>#REF!/10000</f>
        <v>#REF!</v>
      </c>
      <c r="C43" s="293" t="e">
        <f>#REF!</f>
        <v>#REF!</v>
      </c>
    </row>
    <row r="44" spans="1:3">
      <c r="A44" t="e">
        <f>#REF!</f>
        <v>#REF!</v>
      </c>
      <c r="B44" s="293" t="e">
        <f>#REF!/10000</f>
        <v>#REF!</v>
      </c>
      <c r="C44" s="293" t="e">
        <f>#REF!</f>
        <v>#REF!</v>
      </c>
    </row>
    <row r="45" spans="1:3">
      <c r="A45" t="e">
        <f>#REF!</f>
        <v>#REF!</v>
      </c>
      <c r="B45" t="e">
        <f>#REF!</f>
        <v>#REF!</v>
      </c>
    </row>
    <row r="46" spans="1:3">
      <c r="A46" t="e">
        <f>#REF!</f>
        <v>#REF!</v>
      </c>
      <c r="B46" s="293" t="e">
        <f>#REF!/10000</f>
        <v>#REF!</v>
      </c>
      <c r="C46" s="293" t="e">
        <f>#REF!</f>
        <v>#REF!</v>
      </c>
    </row>
    <row r="47" spans="1:3">
      <c r="A47" t="e">
        <f>#REF!</f>
        <v>#REF!</v>
      </c>
      <c r="B47" s="293" t="e">
        <f>#REF!/10000</f>
        <v>#REF!</v>
      </c>
      <c r="C47" s="293" t="e">
        <f>#REF!</f>
        <v>#REF!</v>
      </c>
    </row>
    <row r="48" spans="1:3">
      <c r="A48" t="e">
        <f>#REF!</f>
        <v>#REF!</v>
      </c>
      <c r="B48" s="293" t="e">
        <f>#REF!/10000</f>
        <v>#REF!</v>
      </c>
      <c r="C48" s="293" t="e">
        <f>#REF!</f>
        <v>#REF!</v>
      </c>
    </row>
    <row r="49" spans="1:3">
      <c r="A49" t="e">
        <f>#REF!</f>
        <v>#REF!</v>
      </c>
      <c r="B49" s="293" t="e">
        <f>#REF!/10000</f>
        <v>#REF!</v>
      </c>
      <c r="C49" s="293" t="e">
        <f>#REF!</f>
        <v>#REF!</v>
      </c>
    </row>
    <row r="50" spans="1:3">
      <c r="A50" t="e">
        <f>#REF!</f>
        <v>#REF!</v>
      </c>
      <c r="B50" t="e">
        <f>#REF!</f>
        <v>#REF!</v>
      </c>
      <c r="C50" s="293" t="e">
        <f>#REF!</f>
        <v>#REF!</v>
      </c>
    </row>
    <row r="51" spans="1:3">
      <c r="A51" t="e">
        <f>#REF!</f>
        <v>#REF!</v>
      </c>
      <c r="B51" s="293" t="e">
        <f>#REF!/10000</f>
        <v>#REF!</v>
      </c>
      <c r="C51" s="293" t="e">
        <f>#REF!</f>
        <v>#REF!</v>
      </c>
    </row>
    <row r="52" spans="1:3">
      <c r="A52" t="e">
        <f>#REF!</f>
        <v>#REF!</v>
      </c>
      <c r="B52" s="293" t="e">
        <f>#REF!/10000</f>
        <v>#REF!</v>
      </c>
      <c r="C52" s="293" t="e">
        <f>#REF!</f>
        <v>#REF!</v>
      </c>
    </row>
    <row r="53" spans="1:3">
      <c r="A53" t="e">
        <f>#REF!</f>
        <v>#REF!</v>
      </c>
      <c r="B53" s="293" t="e">
        <f>#REF!/10000</f>
        <v>#REF!</v>
      </c>
      <c r="C53" s="293" t="e">
        <f>#REF!</f>
        <v>#REF!</v>
      </c>
    </row>
    <row r="54" spans="1:3">
      <c r="A54" t="e">
        <f>#REF!</f>
        <v>#REF!</v>
      </c>
      <c r="B54" s="293" t="e">
        <f>#REF!/10000</f>
        <v>#REF!</v>
      </c>
      <c r="C54" s="293" t="e">
        <f>#REF!</f>
        <v>#REF!</v>
      </c>
    </row>
    <row r="55" spans="1:3">
      <c r="A55" t="e">
        <f>#REF!</f>
        <v>#REF!</v>
      </c>
      <c r="B55" s="293" t="e">
        <f>#REF!/10000</f>
        <v>#REF!</v>
      </c>
      <c r="C55" s="293" t="e">
        <f>#REF!</f>
        <v>#REF!</v>
      </c>
    </row>
    <row r="56" spans="1:3">
      <c r="A56" t="e">
        <f>#REF!</f>
        <v>#REF!</v>
      </c>
      <c r="B56" s="293" t="e">
        <f>#REF!/10000</f>
        <v>#REF!</v>
      </c>
      <c r="C56" s="293" t="e">
        <f>#REF!</f>
        <v>#REF!</v>
      </c>
    </row>
    <row r="57" spans="1:3">
      <c r="A57" t="e">
        <f>#REF!</f>
        <v>#REF!</v>
      </c>
      <c r="B57" s="293" t="e">
        <f>#REF!/10000</f>
        <v>#REF!</v>
      </c>
      <c r="C57" s="293" t="e">
        <f>#REF!</f>
        <v>#REF!</v>
      </c>
    </row>
    <row r="58" spans="1:3">
      <c r="A58" t="e">
        <f>#REF!</f>
        <v>#REF!</v>
      </c>
      <c r="B58" s="293" t="e">
        <f>#REF!/10000</f>
        <v>#REF!</v>
      </c>
      <c r="C58" s="293" t="e">
        <f>#REF!</f>
        <v>#REF!</v>
      </c>
    </row>
    <row r="59" spans="1:3">
      <c r="A59" t="e">
        <f>#REF!</f>
        <v>#REF!</v>
      </c>
      <c r="B59" s="293" t="e">
        <f>#REF!/10000</f>
        <v>#REF!</v>
      </c>
      <c r="C59" s="293" t="e">
        <f>#REF!</f>
        <v>#REF!</v>
      </c>
    </row>
    <row r="60" spans="1:3">
      <c r="A60" t="e">
        <f>#REF!</f>
        <v>#REF!</v>
      </c>
      <c r="B60" s="293" t="e">
        <f>#REF!/10000</f>
        <v>#REF!</v>
      </c>
      <c r="C60" s="293" t="e">
        <f>#REF!</f>
        <v>#REF!</v>
      </c>
    </row>
    <row r="61" spans="1:3">
      <c r="A61" t="e">
        <f>#REF!</f>
        <v>#REF!</v>
      </c>
      <c r="B61" s="291" t="e">
        <f>#REF!/10000</f>
        <v>#REF!</v>
      </c>
      <c r="C61" s="291" t="e">
        <f>#REF!</f>
        <v>#REF!</v>
      </c>
    </row>
    <row r="62" spans="1:3">
      <c r="A62" t="e">
        <f>#REF!</f>
        <v>#REF!</v>
      </c>
      <c r="B62" s="293" t="e">
        <f>#REF!-100</f>
        <v>#REF!</v>
      </c>
      <c r="C62" s="293" t="e">
        <f>#REF!-100</f>
        <v>#REF!</v>
      </c>
    </row>
    <row r="63" spans="1:3">
      <c r="A63" t="e">
        <f>#REF!</f>
        <v>#REF!</v>
      </c>
      <c r="B63" s="293" t="e">
        <f>#REF!-100</f>
        <v>#REF!</v>
      </c>
      <c r="C63" s="293" t="e">
        <f>#REF!-100</f>
        <v>#REF!</v>
      </c>
    </row>
  </sheetData>
  <phoneticPr fontId="2" type="noConversion"/>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A1:G32"/>
  <sheetViews>
    <sheetView zoomScale="90" zoomScaleNormal="90" zoomScaleSheetLayoutView="100" workbookViewId="0">
      <selection activeCell="I9" sqref="I9"/>
    </sheetView>
  </sheetViews>
  <sheetFormatPr defaultRowHeight="14.25"/>
  <cols>
    <col min="1" max="1" width="37.375" style="108" customWidth="1"/>
    <col min="2" max="2" width="9.25" style="108" customWidth="1"/>
    <col min="3" max="3" width="11.625" style="116" customWidth="1"/>
    <col min="4" max="4" width="12" style="108" customWidth="1"/>
    <col min="5" max="5" width="10.75" style="108" customWidth="1"/>
    <col min="6" max="6" width="11.875" style="108" customWidth="1"/>
    <col min="7" max="7" width="8.375" style="108" hidden="1" customWidth="1"/>
    <col min="8" max="16384" width="9" style="108"/>
  </cols>
  <sheetData>
    <row r="1" spans="1:7" ht="19.5" customHeight="1">
      <c r="A1" s="311" t="s">
        <v>214</v>
      </c>
      <c r="B1" s="311"/>
      <c r="C1" s="311"/>
      <c r="D1" s="311"/>
    </row>
    <row r="2" spans="1:7" ht="17.45" customHeight="1">
      <c r="A2" s="103" t="s">
        <v>215</v>
      </c>
      <c r="B2" s="109" t="s">
        <v>0</v>
      </c>
      <c r="C2" s="48" t="s">
        <v>321</v>
      </c>
      <c r="D2" s="50" t="s">
        <v>239</v>
      </c>
      <c r="E2" s="118"/>
    </row>
    <row r="3" spans="1:7" ht="17.45" customHeight="1">
      <c r="A3" s="102" t="s">
        <v>248</v>
      </c>
      <c r="B3" s="110" t="s">
        <v>1</v>
      </c>
      <c r="C3" s="228">
        <v>1380.3451039865702</v>
      </c>
      <c r="D3" s="229">
        <v>8.5</v>
      </c>
      <c r="E3" s="117"/>
      <c r="F3" s="111"/>
    </row>
    <row r="4" spans="1:7" ht="17.45" customHeight="1">
      <c r="A4" s="112" t="s">
        <v>216</v>
      </c>
      <c r="B4" s="110" t="s">
        <v>1</v>
      </c>
      <c r="C4" s="228">
        <v>1551.7</v>
      </c>
      <c r="D4" s="229">
        <v>18.7</v>
      </c>
      <c r="E4" s="117"/>
      <c r="F4" s="111"/>
    </row>
    <row r="5" spans="1:7" ht="17.45" customHeight="1">
      <c r="A5" s="112" t="s">
        <v>217</v>
      </c>
      <c r="B5" s="110" t="s">
        <v>1</v>
      </c>
      <c r="C5" s="228">
        <v>131.80000000000001</v>
      </c>
      <c r="D5" s="229">
        <v>19.7</v>
      </c>
      <c r="E5" s="117"/>
      <c r="F5" s="111"/>
      <c r="G5" s="111"/>
    </row>
    <row r="6" spans="1:7" ht="17.45" customHeight="1">
      <c r="A6" s="102" t="s">
        <v>249</v>
      </c>
      <c r="B6" s="110" t="s">
        <v>1</v>
      </c>
      <c r="C6" s="230">
        <v>582.20000000000005</v>
      </c>
      <c r="D6" s="229">
        <v>12</v>
      </c>
      <c r="E6" s="117"/>
      <c r="F6" s="111"/>
      <c r="G6" s="111"/>
    </row>
    <row r="7" spans="1:7" ht="17.45" customHeight="1">
      <c r="A7" s="181" t="s">
        <v>306</v>
      </c>
      <c r="B7" s="110" t="s">
        <v>1</v>
      </c>
      <c r="C7" s="228">
        <v>173.5</v>
      </c>
      <c r="D7" s="229">
        <v>6.3</v>
      </c>
      <c r="E7" s="146"/>
      <c r="F7" s="111"/>
      <c r="G7" s="111"/>
    </row>
    <row r="8" spans="1:7" ht="17.45" customHeight="1">
      <c r="A8" s="113" t="s">
        <v>2</v>
      </c>
      <c r="B8" s="110" t="s">
        <v>1</v>
      </c>
      <c r="C8" s="230">
        <v>132.6</v>
      </c>
      <c r="D8" s="229">
        <v>9.5</v>
      </c>
      <c r="E8" s="117"/>
      <c r="F8" s="111"/>
      <c r="G8" s="111"/>
    </row>
    <row r="9" spans="1:7" ht="17.45" customHeight="1">
      <c r="A9" s="113" t="s">
        <v>218</v>
      </c>
      <c r="B9" s="114" t="s">
        <v>3</v>
      </c>
      <c r="C9" s="231">
        <v>98813</v>
      </c>
      <c r="D9" s="229">
        <v>11.2</v>
      </c>
      <c r="E9" s="117"/>
      <c r="F9" s="111"/>
      <c r="G9" s="111"/>
    </row>
    <row r="10" spans="1:7" ht="17.45" customHeight="1">
      <c r="A10" s="113" t="s">
        <v>219</v>
      </c>
      <c r="B10" s="110" t="s">
        <v>1</v>
      </c>
      <c r="C10" s="228">
        <v>313.7</v>
      </c>
      <c r="D10" s="229">
        <v>13.9</v>
      </c>
      <c r="E10" s="117"/>
      <c r="F10" s="111"/>
      <c r="G10" s="111"/>
    </row>
    <row r="11" spans="1:7" ht="17.45" customHeight="1">
      <c r="A11" s="113" t="s">
        <v>220</v>
      </c>
      <c r="B11" s="130" t="s">
        <v>246</v>
      </c>
      <c r="C11" s="232">
        <v>212304</v>
      </c>
      <c r="D11" s="229">
        <v>-35.668768578588377</v>
      </c>
      <c r="E11" s="117"/>
      <c r="F11" s="111"/>
      <c r="G11" s="111"/>
    </row>
    <row r="12" spans="1:7" ht="17.45" customHeight="1">
      <c r="A12" s="112" t="s">
        <v>221</v>
      </c>
      <c r="B12" s="114" t="s">
        <v>3</v>
      </c>
      <c r="C12" s="232">
        <v>116312</v>
      </c>
      <c r="D12" s="229">
        <v>-29.467696748450635</v>
      </c>
      <c r="E12" s="117"/>
      <c r="F12" s="111"/>
      <c r="G12" s="111"/>
    </row>
    <row r="13" spans="1:7" ht="17.45" customHeight="1">
      <c r="A13" s="112" t="s">
        <v>4</v>
      </c>
      <c r="B13" s="114" t="s">
        <v>5</v>
      </c>
      <c r="C13" s="228">
        <v>3061</v>
      </c>
      <c r="D13" s="229">
        <v>17.3</v>
      </c>
      <c r="E13" s="117"/>
      <c r="F13" s="111"/>
      <c r="G13" s="111"/>
    </row>
    <row r="14" spans="1:7" ht="17.45" customHeight="1">
      <c r="A14" s="112" t="s">
        <v>222</v>
      </c>
      <c r="B14" s="110" t="s">
        <v>1</v>
      </c>
      <c r="C14" s="228">
        <v>212.8</v>
      </c>
      <c r="D14" s="229">
        <v>24.2</v>
      </c>
      <c r="E14" s="117"/>
      <c r="F14" s="111"/>
      <c r="G14" s="111"/>
    </row>
    <row r="15" spans="1:7" ht="17.45" customHeight="1">
      <c r="A15" s="112" t="s">
        <v>223</v>
      </c>
      <c r="B15" s="110" t="s">
        <v>1</v>
      </c>
      <c r="C15" s="228">
        <v>1828.1</v>
      </c>
      <c r="D15" s="229">
        <v>11.9</v>
      </c>
      <c r="E15" s="117"/>
      <c r="F15" s="111"/>
      <c r="G15" s="111"/>
    </row>
    <row r="16" spans="1:7" ht="17.45" customHeight="1">
      <c r="A16" s="112" t="s">
        <v>6</v>
      </c>
      <c r="B16" s="110" t="s">
        <v>1</v>
      </c>
      <c r="C16" s="228">
        <v>933.1</v>
      </c>
      <c r="D16" s="229">
        <v>24.4</v>
      </c>
      <c r="E16" s="117"/>
      <c r="F16" s="111"/>
      <c r="G16" s="111"/>
    </row>
    <row r="17" spans="1:7" ht="17.25" customHeight="1">
      <c r="A17" s="112" t="s">
        <v>224</v>
      </c>
      <c r="B17" s="110" t="s">
        <v>1</v>
      </c>
      <c r="C17" s="294" t="s">
        <v>339</v>
      </c>
      <c r="D17" s="229">
        <v>7.1</v>
      </c>
      <c r="E17" s="117"/>
      <c r="F17" s="111"/>
      <c r="G17" s="111"/>
    </row>
    <row r="18" spans="1:7" ht="17.45" customHeight="1">
      <c r="A18" s="166" t="s">
        <v>291</v>
      </c>
      <c r="B18" s="110" t="s">
        <v>1</v>
      </c>
      <c r="C18" s="228">
        <v>293.63646</v>
      </c>
      <c r="D18" s="229">
        <v>13.990897621593401</v>
      </c>
      <c r="E18" s="117"/>
      <c r="F18" s="111"/>
      <c r="G18" s="111"/>
    </row>
    <row r="19" spans="1:7" ht="17.45" customHeight="1">
      <c r="A19" s="112" t="s">
        <v>225</v>
      </c>
      <c r="B19" s="110" t="s">
        <v>7</v>
      </c>
      <c r="C19" s="228">
        <v>121.2</v>
      </c>
      <c r="D19" s="229">
        <v>-2</v>
      </c>
      <c r="E19" s="117"/>
      <c r="F19" s="111"/>
      <c r="G19" s="111"/>
    </row>
    <row r="20" spans="1:7" ht="17.45" customHeight="1">
      <c r="A20" s="112" t="s">
        <v>226</v>
      </c>
      <c r="B20" s="110" t="s">
        <v>7</v>
      </c>
      <c r="C20" s="228">
        <v>81.3</v>
      </c>
      <c r="D20" s="229">
        <v>-4.2</v>
      </c>
    </row>
    <row r="21" spans="1:7" ht="17.45" customHeight="1">
      <c r="A21" s="112" t="s">
        <v>227</v>
      </c>
      <c r="B21" s="110" t="s">
        <v>7</v>
      </c>
      <c r="C21" s="228">
        <v>59.1</v>
      </c>
      <c r="D21" s="229">
        <v>-4.2</v>
      </c>
      <c r="E21" s="117"/>
    </row>
    <row r="22" spans="1:7" ht="17.45" customHeight="1">
      <c r="A22" s="102" t="s">
        <v>250</v>
      </c>
      <c r="B22" s="110" t="s">
        <v>8</v>
      </c>
      <c r="C22" s="228">
        <v>520.5</v>
      </c>
      <c r="D22" s="126">
        <v>-20.3</v>
      </c>
    </row>
    <row r="23" spans="1:7" ht="17.45" customHeight="1">
      <c r="A23" s="112" t="s">
        <v>228</v>
      </c>
      <c r="B23" s="110" t="s">
        <v>229</v>
      </c>
      <c r="C23" s="228">
        <v>303.10000000000002</v>
      </c>
      <c r="D23" s="229">
        <v>2.6</v>
      </c>
      <c r="E23" s="117"/>
    </row>
    <row r="24" spans="1:7" ht="17.45" customHeight="1">
      <c r="A24" s="112" t="s">
        <v>11</v>
      </c>
      <c r="B24" s="110" t="s">
        <v>1</v>
      </c>
      <c r="C24" s="228">
        <v>39.799999999999997</v>
      </c>
      <c r="D24" s="229">
        <v>18.2</v>
      </c>
      <c r="E24" s="117"/>
    </row>
    <row r="25" spans="1:7" ht="17.45" customHeight="1">
      <c r="A25" s="152" t="s">
        <v>276</v>
      </c>
      <c r="B25" s="110" t="s">
        <v>12</v>
      </c>
      <c r="C25" s="233">
        <v>13174.5</v>
      </c>
      <c r="D25" s="126">
        <v>9.4</v>
      </c>
    </row>
    <row r="26" spans="1:7" ht="17.45" customHeight="1">
      <c r="A26" s="102" t="s">
        <v>251</v>
      </c>
      <c r="B26" s="110" t="s">
        <v>12</v>
      </c>
      <c r="C26" s="233">
        <v>18921.5</v>
      </c>
      <c r="D26" s="229">
        <v>9</v>
      </c>
    </row>
    <row r="27" spans="1:7" ht="17.45" customHeight="1">
      <c r="A27" s="152" t="s">
        <v>268</v>
      </c>
      <c r="B27" s="110" t="s">
        <v>12</v>
      </c>
      <c r="C27" s="233">
        <v>8403.1</v>
      </c>
      <c r="D27" s="229">
        <v>9.9</v>
      </c>
    </row>
    <row r="28" spans="1:7" ht="17.45" customHeight="1">
      <c r="A28" s="112" t="s">
        <v>230</v>
      </c>
      <c r="B28" s="110" t="s">
        <v>13</v>
      </c>
      <c r="C28" s="234">
        <v>102.4</v>
      </c>
      <c r="D28" s="229">
        <v>2.4</v>
      </c>
    </row>
    <row r="29" spans="1:7" ht="17.45" customHeight="1">
      <c r="A29" s="112" t="s">
        <v>231</v>
      </c>
      <c r="B29" s="110" t="s">
        <v>13</v>
      </c>
      <c r="C29" s="228">
        <v>96.6</v>
      </c>
      <c r="D29" s="229">
        <f>C29-100</f>
        <v>-3.4000000000000057</v>
      </c>
      <c r="E29" s="117"/>
    </row>
    <row r="30" spans="1:7" ht="17.25" customHeight="1">
      <c r="A30" s="112" t="s">
        <v>14</v>
      </c>
      <c r="B30" s="110" t="s">
        <v>254</v>
      </c>
      <c r="C30" s="233">
        <v>55762</v>
      </c>
      <c r="D30" s="229" t="s">
        <v>322</v>
      </c>
    </row>
    <row r="31" spans="1:7" ht="17.25" customHeight="1">
      <c r="A31" s="112" t="s">
        <v>296</v>
      </c>
      <c r="B31" s="115" t="s">
        <v>13</v>
      </c>
      <c r="C31" s="228"/>
      <c r="D31" s="229">
        <v>-12.4</v>
      </c>
    </row>
    <row r="32" spans="1:7" ht="27" customHeight="1">
      <c r="A32" s="102" t="s">
        <v>313</v>
      </c>
      <c r="B32" s="102"/>
      <c r="C32" s="102"/>
      <c r="D32" s="102"/>
    </row>
  </sheetData>
  <mergeCells count="1">
    <mergeCell ref="A1:D1"/>
  </mergeCells>
  <phoneticPr fontId="80" type="noConversion"/>
  <conditionalFormatting sqref="C29:C30">
    <cfRule type="cellIs" dxfId="47" priority="81" stopIfTrue="1" operator="lessThanOrEqual">
      <formula>0</formula>
    </cfRule>
  </conditionalFormatting>
  <conditionalFormatting sqref="C22">
    <cfRule type="expression" dxfId="46" priority="49" stopIfTrue="1">
      <formula>C22&lt;#REF!</formula>
    </cfRule>
  </conditionalFormatting>
  <conditionalFormatting sqref="C29">
    <cfRule type="cellIs" dxfId="45" priority="46" stopIfTrue="1" operator="lessThanOrEqual">
      <formula>0</formula>
    </cfRule>
  </conditionalFormatting>
  <conditionalFormatting sqref="C29:C30">
    <cfRule type="cellIs" dxfId="44" priority="45" stopIfTrue="1" operator="lessThanOrEqual">
      <formula>0</formula>
    </cfRule>
  </conditionalFormatting>
  <conditionalFormatting sqref="C29:C30">
    <cfRule type="cellIs" dxfId="43" priority="44" stopIfTrue="1" operator="lessThanOrEqual">
      <formula>0</formula>
    </cfRule>
  </conditionalFormatting>
  <conditionalFormatting sqref="C29:C30">
    <cfRule type="cellIs" dxfId="42" priority="43" stopIfTrue="1" operator="lessThanOrEqual">
      <formula>0</formula>
    </cfRule>
  </conditionalFormatting>
  <conditionalFormatting sqref="C29:C30">
    <cfRule type="cellIs" dxfId="41" priority="42" stopIfTrue="1" operator="lessThanOrEqual">
      <formula>0</formula>
    </cfRule>
  </conditionalFormatting>
  <conditionalFormatting sqref="C29:C30">
    <cfRule type="cellIs" dxfId="40" priority="41" stopIfTrue="1" operator="lessThanOrEqual">
      <formula>0</formula>
    </cfRule>
  </conditionalFormatting>
  <conditionalFormatting sqref="C29:C30">
    <cfRule type="cellIs" dxfId="39" priority="40" stopIfTrue="1" operator="lessThanOrEqual">
      <formula>0</formula>
    </cfRule>
  </conditionalFormatting>
  <conditionalFormatting sqref="C29:C30">
    <cfRule type="cellIs" dxfId="38" priority="39" stopIfTrue="1" operator="lessThanOrEqual">
      <formula>0</formula>
    </cfRule>
  </conditionalFormatting>
  <conditionalFormatting sqref="C29:C30">
    <cfRule type="cellIs" dxfId="37" priority="38" stopIfTrue="1" operator="lessThanOrEqual">
      <formula>0</formula>
    </cfRule>
  </conditionalFormatting>
  <conditionalFormatting sqref="C29:C30">
    <cfRule type="cellIs" dxfId="36" priority="37" stopIfTrue="1" operator="lessThanOrEqual">
      <formula>0</formula>
    </cfRule>
  </conditionalFormatting>
  <conditionalFormatting sqref="C29:C30">
    <cfRule type="cellIs" dxfId="35" priority="36" stopIfTrue="1" operator="lessThanOrEqual">
      <formula>0</formula>
    </cfRule>
  </conditionalFormatting>
  <conditionalFormatting sqref="C29">
    <cfRule type="cellIs" dxfId="34" priority="35" stopIfTrue="1" operator="lessThanOrEqual">
      <formula>0</formula>
    </cfRule>
  </conditionalFormatting>
  <conditionalFormatting sqref="C29:C30">
    <cfRule type="cellIs" dxfId="33" priority="34" stopIfTrue="1" operator="lessThanOrEqual">
      <formula>0</formula>
    </cfRule>
  </conditionalFormatting>
  <conditionalFormatting sqref="C29:C30">
    <cfRule type="cellIs" dxfId="32" priority="33" stopIfTrue="1" operator="lessThanOrEqual">
      <formula>0</formula>
    </cfRule>
  </conditionalFormatting>
  <conditionalFormatting sqref="C29:C30">
    <cfRule type="cellIs" dxfId="31" priority="32" stopIfTrue="1" operator="lessThanOrEqual">
      <formula>0</formula>
    </cfRule>
  </conditionalFormatting>
  <conditionalFormatting sqref="C29:C30">
    <cfRule type="cellIs" dxfId="30" priority="31" stopIfTrue="1" operator="lessThanOrEqual">
      <formula>0</formula>
    </cfRule>
  </conditionalFormatting>
  <conditionalFormatting sqref="C29:C30">
    <cfRule type="cellIs" dxfId="29" priority="30" stopIfTrue="1" operator="lessThanOrEqual">
      <formula>0</formula>
    </cfRule>
  </conditionalFormatting>
  <conditionalFormatting sqref="C29:C30">
    <cfRule type="cellIs" dxfId="28" priority="29" stopIfTrue="1" operator="lessThanOrEqual">
      <formula>0</formula>
    </cfRule>
  </conditionalFormatting>
  <conditionalFormatting sqref="C29:C30">
    <cfRule type="cellIs" dxfId="27" priority="28" stopIfTrue="1" operator="lessThanOrEqual">
      <formula>0</formula>
    </cfRule>
  </conditionalFormatting>
  <conditionalFormatting sqref="C29:C30">
    <cfRule type="cellIs" dxfId="26" priority="27" stopIfTrue="1" operator="lessThanOrEqual">
      <formula>0</formula>
    </cfRule>
  </conditionalFormatting>
  <conditionalFormatting sqref="C29:C30">
    <cfRule type="cellIs" dxfId="25" priority="26" stopIfTrue="1" operator="lessThanOrEqual">
      <formula>0</formula>
    </cfRule>
  </conditionalFormatting>
  <conditionalFormatting sqref="C29:C30">
    <cfRule type="cellIs" dxfId="24" priority="25" stopIfTrue="1" operator="lessThanOrEqual">
      <formula>0</formula>
    </cfRule>
  </conditionalFormatting>
  <conditionalFormatting sqref="C29:C30">
    <cfRule type="cellIs" dxfId="23" priority="24" stopIfTrue="1" operator="lessThanOrEqual">
      <formula>0</formula>
    </cfRule>
  </conditionalFormatting>
  <conditionalFormatting sqref="C22">
    <cfRule type="expression" dxfId="22" priority="23" stopIfTrue="1">
      <formula>C22&lt;#REF!</formula>
    </cfRule>
  </conditionalFormatting>
  <conditionalFormatting sqref="C29">
    <cfRule type="cellIs" dxfId="21" priority="22" stopIfTrue="1" operator="lessThanOrEqual">
      <formula>0</formula>
    </cfRule>
  </conditionalFormatting>
  <conditionalFormatting sqref="C29:C30">
    <cfRule type="cellIs" dxfId="20" priority="21" stopIfTrue="1" operator="lessThanOrEqual">
      <formula>0</formula>
    </cfRule>
  </conditionalFormatting>
  <conditionalFormatting sqref="C29:C30">
    <cfRule type="cellIs" dxfId="19" priority="20" stopIfTrue="1" operator="lessThanOrEqual">
      <formula>0</formula>
    </cfRule>
  </conditionalFormatting>
  <conditionalFormatting sqref="C29:C30">
    <cfRule type="cellIs" dxfId="18" priority="19" stopIfTrue="1" operator="lessThanOrEqual">
      <formula>0</formula>
    </cfRule>
  </conditionalFormatting>
  <conditionalFormatting sqref="C29:C30">
    <cfRule type="cellIs" dxfId="17" priority="18" stopIfTrue="1" operator="lessThanOrEqual">
      <formula>0</formula>
    </cfRule>
  </conditionalFormatting>
  <conditionalFormatting sqref="C29:C30">
    <cfRule type="cellIs" dxfId="16" priority="17" stopIfTrue="1" operator="lessThanOrEqual">
      <formula>0</formula>
    </cfRule>
  </conditionalFormatting>
  <conditionalFormatting sqref="C29:C30">
    <cfRule type="cellIs" dxfId="15" priority="16" stopIfTrue="1" operator="lessThanOrEqual">
      <formula>0</formula>
    </cfRule>
  </conditionalFormatting>
  <conditionalFormatting sqref="C29:C30">
    <cfRule type="cellIs" dxfId="14" priority="15" stopIfTrue="1" operator="lessThanOrEqual">
      <formula>0</formula>
    </cfRule>
  </conditionalFormatting>
  <conditionalFormatting sqref="C29:C30">
    <cfRule type="cellIs" dxfId="13" priority="14" stopIfTrue="1" operator="lessThanOrEqual">
      <formula>0</formula>
    </cfRule>
  </conditionalFormatting>
  <conditionalFormatting sqref="C29:C30">
    <cfRule type="cellIs" dxfId="12" priority="13" stopIfTrue="1" operator="lessThanOrEqual">
      <formula>0</formula>
    </cfRule>
  </conditionalFormatting>
  <conditionalFormatting sqref="C29:C30">
    <cfRule type="cellIs" dxfId="11" priority="12" stopIfTrue="1" operator="lessThanOrEqual">
      <formula>0</formula>
    </cfRule>
  </conditionalFormatting>
  <conditionalFormatting sqref="C29">
    <cfRule type="cellIs" dxfId="10" priority="11" stopIfTrue="1" operator="lessThanOrEqual">
      <formula>0</formula>
    </cfRule>
  </conditionalFormatting>
  <conditionalFormatting sqref="C29:C30">
    <cfRule type="cellIs" dxfId="9" priority="10" stopIfTrue="1" operator="lessThanOrEqual">
      <formula>0</formula>
    </cfRule>
  </conditionalFormatting>
  <conditionalFormatting sqref="C29:C30">
    <cfRule type="cellIs" dxfId="8" priority="9" stopIfTrue="1" operator="lessThanOrEqual">
      <formula>0</formula>
    </cfRule>
  </conditionalFormatting>
  <conditionalFormatting sqref="C29:C30">
    <cfRule type="cellIs" dxfId="7" priority="8" stopIfTrue="1" operator="lessThanOrEqual">
      <formula>0</formula>
    </cfRule>
  </conditionalFormatting>
  <conditionalFormatting sqref="C29:C30">
    <cfRule type="cellIs" dxfId="6" priority="7" stopIfTrue="1" operator="lessThanOrEqual">
      <formula>0</formula>
    </cfRule>
  </conditionalFormatting>
  <conditionalFormatting sqref="C29:C30">
    <cfRule type="cellIs" dxfId="5" priority="6" stopIfTrue="1" operator="lessThanOrEqual">
      <formula>0</formula>
    </cfRule>
  </conditionalFormatting>
  <conditionalFormatting sqref="C29:C30">
    <cfRule type="cellIs" dxfId="4" priority="5" stopIfTrue="1" operator="lessThanOrEqual">
      <formula>0</formula>
    </cfRule>
  </conditionalFormatting>
  <conditionalFormatting sqref="C29:C30">
    <cfRule type="cellIs" dxfId="3" priority="4" stopIfTrue="1" operator="lessThanOrEqual">
      <formula>0</formula>
    </cfRule>
  </conditionalFormatting>
  <conditionalFormatting sqref="C29:C30">
    <cfRule type="cellIs" dxfId="2" priority="3" stopIfTrue="1" operator="lessThanOrEqual">
      <formula>0</formula>
    </cfRule>
  </conditionalFormatting>
  <conditionalFormatting sqref="C29:C30">
    <cfRule type="cellIs" dxfId="1" priority="2" stopIfTrue="1" operator="lessThanOrEqual">
      <formula>0</formula>
    </cfRule>
  </conditionalFormatting>
  <conditionalFormatting sqref="C29:C30">
    <cfRule type="cellIs" dxfId="0" priority="1" stopIfTrue="1" operator="lessThanOrEqual">
      <formula>0</formula>
    </cfRule>
  </conditionalFormatting>
  <printOptions horizontalCentered="1"/>
  <pageMargins left="0.74803149606299213" right="0.74803149606299213" top="0.98425196850393704" bottom="0.98425196850393704" header="0.51181102362204722" footer="0.51181102362204722"/>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6" tint="-0.249977111117893"/>
  </sheetPr>
  <dimension ref="A1:N28"/>
  <sheetViews>
    <sheetView zoomScale="90" zoomScaleNormal="100" workbookViewId="0">
      <selection activeCell="B5" sqref="B5"/>
    </sheetView>
  </sheetViews>
  <sheetFormatPr defaultRowHeight="14.25"/>
  <cols>
    <col min="1" max="1" width="25.625" style="1" customWidth="1"/>
    <col min="2" max="2" width="17.375" style="1" customWidth="1"/>
    <col min="3" max="3" width="14.5" style="1" customWidth="1"/>
    <col min="4" max="4" width="10.5" style="18" customWidth="1"/>
    <col min="5" max="7" width="9" style="18"/>
    <col min="8" max="8" width="9.75" style="18" customWidth="1"/>
    <col min="9" max="9" width="8.375" style="18" hidden="1" customWidth="1"/>
    <col min="10" max="14" width="9" style="18"/>
    <col min="15" max="16384" width="9" style="1"/>
  </cols>
  <sheetData>
    <row r="1" spans="1:3" ht="25.5" customHeight="1">
      <c r="A1" s="311" t="s">
        <v>15</v>
      </c>
      <c r="B1" s="311"/>
      <c r="C1" s="311"/>
    </row>
    <row r="2" spans="1:3" ht="18" customHeight="1">
      <c r="A2" s="314" t="s">
        <v>16</v>
      </c>
      <c r="B2" s="316" t="s">
        <v>328</v>
      </c>
      <c r="C2" s="318" t="s">
        <v>240</v>
      </c>
    </row>
    <row r="3" spans="1:3" ht="18" customHeight="1">
      <c r="A3" s="315"/>
      <c r="B3" s="317"/>
      <c r="C3" s="319"/>
    </row>
    <row r="4" spans="1:3" ht="28.5" customHeight="1">
      <c r="A4" s="22" t="s">
        <v>17</v>
      </c>
      <c r="B4" s="185">
        <v>13803451.039865701</v>
      </c>
      <c r="C4" s="186">
        <v>8.5</v>
      </c>
    </row>
    <row r="5" spans="1:3" ht="28.5" customHeight="1">
      <c r="A5" s="16" t="s">
        <v>18</v>
      </c>
      <c r="B5" s="187">
        <v>1595990.3962429184</v>
      </c>
      <c r="C5" s="188">
        <v>4.4000000000000004</v>
      </c>
    </row>
    <row r="6" spans="1:3" ht="28.5" customHeight="1">
      <c r="A6" s="16" t="s">
        <v>19</v>
      </c>
      <c r="B6" s="187">
        <v>6858345.570948001</v>
      </c>
      <c r="C6" s="188">
        <v>6.9</v>
      </c>
    </row>
    <row r="7" spans="1:3" ht="28.5" customHeight="1">
      <c r="A7" s="16" t="s">
        <v>20</v>
      </c>
      <c r="B7" s="187">
        <v>5349215.0726747848</v>
      </c>
      <c r="C7" s="188">
        <v>12</v>
      </c>
    </row>
    <row r="8" spans="1:3" ht="28.5" customHeight="1">
      <c r="A8" s="19" t="s">
        <v>21</v>
      </c>
      <c r="B8" s="187">
        <v>542694.93000000005</v>
      </c>
      <c r="C8" s="188">
        <v>0.9</v>
      </c>
    </row>
    <row r="9" spans="1:3" ht="28.5" customHeight="1">
      <c r="A9" s="16" t="s">
        <v>22</v>
      </c>
      <c r="B9" s="187">
        <v>1019125.22</v>
      </c>
      <c r="C9" s="188">
        <v>6.1</v>
      </c>
    </row>
    <row r="10" spans="1:3" ht="28.5" customHeight="1">
      <c r="A10" s="16" t="s">
        <v>23</v>
      </c>
      <c r="B10" s="187">
        <v>363504.51</v>
      </c>
      <c r="C10" s="188">
        <v>8.1999999999999993</v>
      </c>
    </row>
    <row r="11" spans="1:3" ht="28.5" customHeight="1">
      <c r="A11" s="16" t="s">
        <v>24</v>
      </c>
      <c r="B11" s="187">
        <v>259359.12</v>
      </c>
      <c r="C11" s="188">
        <v>21.8</v>
      </c>
    </row>
    <row r="12" spans="1:3" ht="28.5" customHeight="1">
      <c r="A12" s="16" t="s">
        <v>25</v>
      </c>
      <c r="B12" s="187">
        <v>333607.66000000003</v>
      </c>
      <c r="C12" s="188">
        <v>9.6999999999999993</v>
      </c>
    </row>
    <row r="13" spans="1:3" ht="28.5" customHeight="1">
      <c r="A13" s="16" t="s">
        <v>26</v>
      </c>
      <c r="B13" s="187">
        <v>1232838.3999999999</v>
      </c>
      <c r="C13" s="188">
        <v>15.7</v>
      </c>
    </row>
    <row r="14" spans="1:3" ht="28.5" customHeight="1">
      <c r="A14" s="17" t="s">
        <v>27</v>
      </c>
      <c r="B14" s="189">
        <v>1571842.87</v>
      </c>
      <c r="C14" s="190">
        <v>18.100000000000001</v>
      </c>
    </row>
    <row r="15" spans="1:3" ht="18" customHeight="1">
      <c r="A15" s="312" t="s">
        <v>130</v>
      </c>
      <c r="B15" s="313"/>
      <c r="C15" s="313"/>
    </row>
    <row r="16" spans="1:3" ht="18" customHeight="1">
      <c r="B16" s="88"/>
      <c r="C16" s="88"/>
    </row>
    <row r="17" spans="1:3" ht="18" customHeight="1">
      <c r="A17" s="45"/>
      <c r="B17" s="88"/>
      <c r="C17" s="88"/>
    </row>
    <row r="18" spans="1:3" ht="18" customHeight="1">
      <c r="A18" s="45"/>
      <c r="B18" s="88"/>
      <c r="C18" s="88"/>
    </row>
    <row r="19" spans="1:3" ht="18" customHeight="1">
      <c r="A19" s="45"/>
      <c r="B19" s="98"/>
      <c r="C19" s="88"/>
    </row>
    <row r="20" spans="1:3" ht="18" customHeight="1">
      <c r="A20" s="45"/>
      <c r="B20" s="88"/>
      <c r="C20" s="88"/>
    </row>
    <row r="21" spans="1:3" ht="18" customHeight="1">
      <c r="A21" s="45"/>
      <c r="B21" s="88"/>
      <c r="C21" s="88"/>
    </row>
    <row r="22" spans="1:3" ht="18" customHeight="1">
      <c r="A22" s="46"/>
      <c r="B22" s="88"/>
      <c r="C22" s="88"/>
    </row>
    <row r="23" spans="1:3" ht="18" customHeight="1">
      <c r="A23" s="45"/>
      <c r="B23" s="88"/>
      <c r="C23" s="88"/>
    </row>
    <row r="24" spans="1:3" ht="18" customHeight="1">
      <c r="A24" s="45"/>
      <c r="B24" s="88"/>
      <c r="C24" s="88"/>
    </row>
    <row r="25" spans="1:3" ht="18" customHeight="1">
      <c r="B25" s="88"/>
      <c r="C25" s="88"/>
    </row>
    <row r="26" spans="1:3">
      <c r="B26" s="88"/>
      <c r="C26" s="88"/>
    </row>
    <row r="27" spans="1:3">
      <c r="B27" s="88"/>
      <c r="C27" s="88"/>
    </row>
    <row r="28" spans="1:3">
      <c r="B28" s="88"/>
      <c r="C28" s="88"/>
    </row>
  </sheetData>
  <mergeCells count="5">
    <mergeCell ref="A15:C15"/>
    <mergeCell ref="A1:C1"/>
    <mergeCell ref="A2:A3"/>
    <mergeCell ref="B2:B3"/>
    <mergeCell ref="C2:C3"/>
  </mergeCells>
  <phoneticPr fontId="2" type="noConversion"/>
  <printOptions horizontalCentered="1"/>
  <pageMargins left="0.74803149606299213" right="0.74803149606299213" top="0.98425196850393704" bottom="0.98425196850393704" header="0.51181102362204722" footer="0.51181102362204722"/>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enableFormatConditionsCalculation="0">
    <tabColor theme="6" tint="-0.249977111117893"/>
  </sheetPr>
  <dimension ref="A1:J30"/>
  <sheetViews>
    <sheetView zoomScale="90" zoomScaleNormal="90" zoomScaleSheetLayoutView="100" workbookViewId="0">
      <selection activeCell="C12" sqref="C12"/>
    </sheetView>
  </sheetViews>
  <sheetFormatPr defaultRowHeight="14.25"/>
  <cols>
    <col min="1" max="1" width="25.75" style="1" customWidth="1"/>
    <col min="2" max="2" width="12.125" style="1" customWidth="1"/>
    <col min="3" max="3" width="11.875" style="1" customWidth="1"/>
    <col min="4" max="4" width="10.5" style="1" customWidth="1"/>
    <col min="5" max="8" width="9" style="1"/>
    <col min="9" max="9" width="9.75" style="1" customWidth="1"/>
    <col min="10" max="10" width="8.375" style="1" hidden="1" customWidth="1"/>
    <col min="11" max="16384" width="9" style="1"/>
  </cols>
  <sheetData>
    <row r="1" spans="1:10" ht="39" customHeight="1">
      <c r="A1" s="320" t="s">
        <v>28</v>
      </c>
      <c r="B1" s="320"/>
      <c r="C1" s="320"/>
      <c r="D1" s="320"/>
    </row>
    <row r="2" spans="1:10" ht="25.5" customHeight="1">
      <c r="A2" s="3"/>
      <c r="B2" s="15" t="s">
        <v>0</v>
      </c>
      <c r="C2" s="104" t="s">
        <v>329</v>
      </c>
      <c r="D2" s="128" t="s">
        <v>241</v>
      </c>
    </row>
    <row r="3" spans="1:10" ht="18" customHeight="1">
      <c r="A3" s="16" t="s">
        <v>30</v>
      </c>
      <c r="B3" s="27"/>
      <c r="C3" s="191"/>
      <c r="D3" s="192"/>
      <c r="H3" s="18"/>
      <c r="I3" s="18"/>
    </row>
    <row r="4" spans="1:10" ht="18" customHeight="1">
      <c r="A4" s="16" t="s">
        <v>31</v>
      </c>
      <c r="B4" s="27" t="s">
        <v>32</v>
      </c>
      <c r="C4" s="193">
        <v>359.7</v>
      </c>
      <c r="D4" s="194">
        <v>3.3</v>
      </c>
      <c r="H4" s="18"/>
      <c r="I4" s="18"/>
    </row>
    <row r="5" spans="1:10" ht="18" customHeight="1">
      <c r="A5" s="16" t="s">
        <v>33</v>
      </c>
      <c r="B5" s="90" t="s">
        <v>32</v>
      </c>
      <c r="C5" s="193">
        <v>259.33999999999997</v>
      </c>
      <c r="D5" s="194">
        <v>0.7</v>
      </c>
      <c r="H5" s="18"/>
      <c r="I5" s="18"/>
      <c r="J5" s="18"/>
    </row>
    <row r="6" spans="1:10" ht="18" customHeight="1">
      <c r="A6" s="16" t="s">
        <v>34</v>
      </c>
      <c r="B6" s="90" t="s">
        <v>32</v>
      </c>
      <c r="C6" s="193">
        <v>49.4</v>
      </c>
      <c r="D6" s="194">
        <v>5.2</v>
      </c>
      <c r="H6" s="18"/>
      <c r="I6" s="18"/>
      <c r="J6" s="18"/>
    </row>
    <row r="7" spans="1:10" ht="18" customHeight="1">
      <c r="A7" s="16" t="s">
        <v>35</v>
      </c>
      <c r="B7" s="90" t="s">
        <v>32</v>
      </c>
      <c r="C7" s="193">
        <v>31.3</v>
      </c>
      <c r="D7" s="194">
        <v>6.2</v>
      </c>
      <c r="H7" s="18"/>
      <c r="I7" s="18"/>
      <c r="J7" s="18"/>
    </row>
    <row r="8" spans="1:10" ht="18" customHeight="1">
      <c r="A8" s="16" t="s">
        <v>36</v>
      </c>
      <c r="B8" s="90" t="s">
        <v>32</v>
      </c>
      <c r="C8" s="193">
        <v>26.18</v>
      </c>
      <c r="D8" s="194">
        <v>-1.7</v>
      </c>
      <c r="H8" s="18"/>
      <c r="I8" s="18"/>
      <c r="J8" s="18"/>
    </row>
    <row r="9" spans="1:10" ht="18" customHeight="1">
      <c r="A9" s="16" t="s">
        <v>163</v>
      </c>
      <c r="B9" s="90" t="s">
        <v>32</v>
      </c>
      <c r="C9" s="193">
        <v>61.73</v>
      </c>
      <c r="D9" s="194">
        <v>2.8</v>
      </c>
      <c r="H9" s="18"/>
      <c r="I9" s="18"/>
      <c r="J9" s="18"/>
    </row>
    <row r="10" spans="1:10" ht="18" customHeight="1">
      <c r="A10" s="16" t="s">
        <v>37</v>
      </c>
      <c r="B10" s="90" t="s">
        <v>32</v>
      </c>
      <c r="C10" s="193">
        <v>76.62</v>
      </c>
      <c r="D10" s="194"/>
      <c r="H10" s="18"/>
      <c r="I10" s="18"/>
      <c r="J10" s="18"/>
    </row>
    <row r="11" spans="1:10" ht="18" customHeight="1">
      <c r="A11" s="16" t="s">
        <v>38</v>
      </c>
      <c r="B11" s="90"/>
      <c r="C11" s="193"/>
      <c r="D11" s="194"/>
      <c r="H11" s="18"/>
      <c r="I11" s="18"/>
      <c r="J11" s="18"/>
    </row>
    <row r="12" spans="1:10" ht="18" customHeight="1">
      <c r="A12" s="16" t="s">
        <v>39</v>
      </c>
      <c r="B12" s="90" t="s">
        <v>10</v>
      </c>
      <c r="C12" s="193"/>
      <c r="D12" s="194"/>
      <c r="H12" s="18"/>
      <c r="I12" s="18"/>
      <c r="J12" s="18"/>
    </row>
    <row r="13" spans="1:10" ht="18" customHeight="1">
      <c r="A13" s="16" t="s">
        <v>33</v>
      </c>
      <c r="B13" s="90" t="s">
        <v>10</v>
      </c>
      <c r="C13" s="193"/>
      <c r="D13" s="194"/>
      <c r="H13" s="18"/>
      <c r="I13" s="18"/>
      <c r="J13" s="18"/>
    </row>
    <row r="14" spans="1:10" ht="18" customHeight="1">
      <c r="A14" s="16" t="s">
        <v>34</v>
      </c>
      <c r="B14" s="90" t="s">
        <v>10</v>
      </c>
      <c r="C14" s="193">
        <v>23.18</v>
      </c>
      <c r="D14" s="194">
        <v>6.5</v>
      </c>
      <c r="H14" s="18"/>
      <c r="I14" s="18"/>
      <c r="J14" s="18"/>
    </row>
    <row r="15" spans="1:10" ht="18" customHeight="1">
      <c r="A15" s="16" t="s">
        <v>35</v>
      </c>
      <c r="B15" s="90" t="s">
        <v>10</v>
      </c>
      <c r="C15" s="193">
        <v>12.29</v>
      </c>
      <c r="D15" s="194">
        <v>8.1999999999999993</v>
      </c>
      <c r="H15" s="18"/>
      <c r="I15" s="18"/>
      <c r="J15" s="18"/>
    </row>
    <row r="16" spans="1:10" ht="18" customHeight="1">
      <c r="A16" s="16" t="s">
        <v>36</v>
      </c>
      <c r="B16" s="90" t="s">
        <v>10</v>
      </c>
      <c r="C16" s="193">
        <v>6.56</v>
      </c>
      <c r="D16" s="194">
        <v>-0.9</v>
      </c>
      <c r="H16" s="18"/>
      <c r="I16" s="18"/>
      <c r="J16" s="18"/>
    </row>
    <row r="17" spans="1:10" ht="18" customHeight="1">
      <c r="A17" s="16" t="s">
        <v>163</v>
      </c>
      <c r="B17" s="90" t="s">
        <v>10</v>
      </c>
      <c r="C17" s="193">
        <v>8.6</v>
      </c>
      <c r="D17" s="194">
        <v>4.3</v>
      </c>
      <c r="H17" s="18"/>
      <c r="I17" s="18"/>
      <c r="J17" s="18"/>
    </row>
    <row r="18" spans="1:10" ht="18" customHeight="1">
      <c r="A18" s="16" t="s">
        <v>37</v>
      </c>
      <c r="B18" s="90" t="s">
        <v>10</v>
      </c>
      <c r="C18" s="195">
        <v>211.46</v>
      </c>
      <c r="D18" s="196"/>
      <c r="H18" s="18"/>
      <c r="I18" s="18"/>
      <c r="J18" s="18"/>
    </row>
    <row r="19" spans="1:10" ht="18" customHeight="1">
      <c r="A19" s="16" t="s">
        <v>40</v>
      </c>
      <c r="B19" s="90"/>
      <c r="C19" s="191"/>
      <c r="D19" s="192"/>
      <c r="H19" s="18"/>
      <c r="I19" s="18"/>
      <c r="J19" s="18"/>
    </row>
    <row r="20" spans="1:10" ht="18" customHeight="1">
      <c r="A20" s="16" t="s">
        <v>41</v>
      </c>
      <c r="B20" s="90" t="s">
        <v>42</v>
      </c>
      <c r="C20" s="197">
        <v>457.07</v>
      </c>
      <c r="D20" s="198">
        <v>-2.4</v>
      </c>
    </row>
    <row r="21" spans="1:10" ht="18" customHeight="1">
      <c r="A21" s="16" t="s">
        <v>43</v>
      </c>
      <c r="B21" s="90" t="s">
        <v>42</v>
      </c>
      <c r="C21" s="197">
        <v>351.23</v>
      </c>
      <c r="D21" s="198">
        <v>-0.34</v>
      </c>
    </row>
    <row r="22" spans="1:10" ht="18" customHeight="1">
      <c r="A22" s="16" t="s">
        <v>44</v>
      </c>
      <c r="B22" s="90" t="s">
        <v>42</v>
      </c>
      <c r="C22" s="197">
        <v>11.61</v>
      </c>
      <c r="D22" s="198">
        <v>4.5999999999999996</v>
      </c>
    </row>
    <row r="23" spans="1:10" ht="18" customHeight="1">
      <c r="A23" s="16" t="s">
        <v>172</v>
      </c>
      <c r="B23" s="90" t="s">
        <v>42</v>
      </c>
      <c r="C23" s="197">
        <v>40.03</v>
      </c>
      <c r="D23" s="198">
        <v>4.8</v>
      </c>
    </row>
    <row r="24" spans="1:10" ht="18" customHeight="1">
      <c r="A24" s="16" t="s">
        <v>173</v>
      </c>
      <c r="B24" s="90" t="s">
        <v>42</v>
      </c>
      <c r="C24" s="197">
        <v>32.729999999999997</v>
      </c>
      <c r="D24" s="198">
        <v>4.2</v>
      </c>
    </row>
    <row r="25" spans="1:10" ht="18" customHeight="1">
      <c r="A25" s="16" t="s">
        <v>174</v>
      </c>
      <c r="B25" s="90" t="s">
        <v>42</v>
      </c>
      <c r="C25" s="197">
        <v>36.76</v>
      </c>
      <c r="D25" s="198">
        <v>4.9000000000000004</v>
      </c>
    </row>
    <row r="26" spans="1:10" ht="18" customHeight="1">
      <c r="A26" s="16" t="s">
        <v>45</v>
      </c>
      <c r="B26" s="90" t="s">
        <v>46</v>
      </c>
      <c r="C26" s="197">
        <v>2192.52</v>
      </c>
      <c r="D26" s="198">
        <v>3.6</v>
      </c>
    </row>
    <row r="27" spans="1:10" ht="18.75" customHeight="1">
      <c r="A27" s="16" t="s">
        <v>175</v>
      </c>
      <c r="B27" s="90" t="s">
        <v>46</v>
      </c>
      <c r="C27" s="199">
        <v>1482.45</v>
      </c>
      <c r="D27" s="200">
        <v>2.2999999999999998</v>
      </c>
    </row>
    <row r="28" spans="1:10">
      <c r="A28" s="17" t="s">
        <v>47</v>
      </c>
      <c r="B28" s="91" t="s">
        <v>48</v>
      </c>
      <c r="C28" s="201">
        <v>83344</v>
      </c>
      <c r="D28" s="202">
        <v>3.4</v>
      </c>
    </row>
    <row r="29" spans="1:10">
      <c r="A29" s="30" t="s">
        <v>130</v>
      </c>
      <c r="B29" s="88"/>
      <c r="C29" s="88"/>
    </row>
    <row r="30" spans="1:10">
      <c r="B30" s="88"/>
      <c r="C30" s="88"/>
    </row>
  </sheetData>
  <mergeCells count="1">
    <mergeCell ref="A1:D1"/>
  </mergeCells>
  <phoneticPr fontId="2" type="noConversion"/>
  <printOptions horizontalCentered="1"/>
  <pageMargins left="0.74803149606299213" right="0.74803149606299213" top="0.98425196850393704" bottom="0.98425196850393704" header="0.51181102362204722" footer="0.51181102362204722"/>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enableFormatConditionsCalculation="0">
    <tabColor theme="6" tint="-0.249977111117893"/>
  </sheetPr>
  <dimension ref="A1:C34"/>
  <sheetViews>
    <sheetView zoomScale="90" zoomScaleNormal="90" zoomScaleSheetLayoutView="100" workbookViewId="0">
      <selection activeCell="L31" sqref="L31"/>
    </sheetView>
  </sheetViews>
  <sheetFormatPr defaultRowHeight="14.25"/>
  <cols>
    <col min="1" max="1" width="26.25" style="1" customWidth="1"/>
    <col min="2" max="2" width="14.25" style="1" customWidth="1"/>
    <col min="3" max="3" width="14.875" style="1" customWidth="1"/>
    <col min="4" max="16384" width="9" style="1"/>
  </cols>
  <sheetData>
    <row r="1" spans="1:3" ht="21.75" customHeight="1">
      <c r="A1" s="311" t="s">
        <v>162</v>
      </c>
      <c r="B1" s="311"/>
      <c r="C1" s="311"/>
    </row>
    <row r="2" spans="1:3" ht="16.5" customHeight="1">
      <c r="A2" s="323"/>
      <c r="B2" s="323"/>
      <c r="C2" s="323"/>
    </row>
    <row r="3" spans="1:3" ht="20.25" customHeight="1">
      <c r="A3" s="324" t="s">
        <v>16</v>
      </c>
      <c r="B3" s="326" t="s">
        <v>242</v>
      </c>
      <c r="C3" s="327"/>
    </row>
    <row r="4" spans="1:3" ht="17.25" customHeight="1">
      <c r="A4" s="325"/>
      <c r="B4" s="177" t="s">
        <v>330</v>
      </c>
      <c r="C4" s="144" t="s">
        <v>329</v>
      </c>
    </row>
    <row r="5" spans="1:3" ht="17.100000000000001" customHeight="1">
      <c r="A5" s="38" t="s">
        <v>164</v>
      </c>
      <c r="B5" s="235">
        <v>5.5</v>
      </c>
      <c r="C5" s="236">
        <v>7.1016000000000012</v>
      </c>
    </row>
    <row r="6" spans="1:3" ht="17.100000000000001" customHeight="1">
      <c r="A6" s="38" t="s">
        <v>52</v>
      </c>
      <c r="B6" s="235">
        <v>4.4000000000000004</v>
      </c>
      <c r="C6" s="237">
        <v>11.701500000000001</v>
      </c>
    </row>
    <row r="7" spans="1:3" ht="17.100000000000001" customHeight="1">
      <c r="A7" s="38" t="s">
        <v>53</v>
      </c>
      <c r="B7" s="235">
        <v>5.9</v>
      </c>
      <c r="C7" s="237">
        <v>5.7297000000000002</v>
      </c>
    </row>
    <row r="8" spans="1:3" ht="17.100000000000001" customHeight="1">
      <c r="A8" s="38" t="s">
        <v>107</v>
      </c>
      <c r="B8" s="235">
        <v>4</v>
      </c>
      <c r="C8" s="237">
        <v>5.3262</v>
      </c>
    </row>
    <row r="9" spans="1:3" ht="17.100000000000001" customHeight="1">
      <c r="A9" s="38" t="s">
        <v>108</v>
      </c>
      <c r="B9" s="235">
        <v>6.2250366191799467</v>
      </c>
      <c r="C9" s="237">
        <v>7.8468651235723677</v>
      </c>
    </row>
    <row r="10" spans="1:3" ht="17.100000000000001" customHeight="1">
      <c r="A10" s="38" t="s">
        <v>109</v>
      </c>
      <c r="B10" s="235">
        <v>6.7</v>
      </c>
      <c r="C10" s="237">
        <v>7.6665000000000001</v>
      </c>
    </row>
    <row r="11" spans="1:3" ht="17.100000000000001" customHeight="1">
      <c r="A11" s="38" t="s">
        <v>110</v>
      </c>
      <c r="B11" s="235">
        <v>8.1</v>
      </c>
      <c r="C11" s="237">
        <v>12.347100000000001</v>
      </c>
    </row>
    <row r="12" spans="1:3" ht="17.100000000000001" customHeight="1">
      <c r="A12" s="38" t="s">
        <v>111</v>
      </c>
      <c r="B12" s="235">
        <v>-3.7</v>
      </c>
      <c r="C12" s="237">
        <v>9.3612000000000002</v>
      </c>
    </row>
    <row r="13" spans="1:3" ht="17.100000000000001" customHeight="1">
      <c r="A13" s="38" t="s">
        <v>112</v>
      </c>
      <c r="B13" s="235">
        <v>9.4</v>
      </c>
      <c r="C13" s="237">
        <v>8.4735000000000014</v>
      </c>
    </row>
    <row r="14" spans="1:3" ht="17.100000000000001" customHeight="1">
      <c r="A14" s="38" t="s">
        <v>113</v>
      </c>
      <c r="B14" s="235">
        <v>7</v>
      </c>
      <c r="C14" s="237">
        <v>10.7</v>
      </c>
    </row>
    <row r="15" spans="1:3" ht="17.100000000000001" customHeight="1">
      <c r="A15" s="38" t="s">
        <v>114</v>
      </c>
      <c r="B15" s="235">
        <v>-4.5517653205941588</v>
      </c>
      <c r="C15" s="237">
        <v>-8.4481496376284504</v>
      </c>
    </row>
    <row r="16" spans="1:3" ht="17.100000000000001" customHeight="1">
      <c r="A16" s="38" t="s">
        <v>54</v>
      </c>
      <c r="B16" s="235">
        <v>-18.2</v>
      </c>
      <c r="C16" s="237">
        <v>-21.9512</v>
      </c>
    </row>
    <row r="17" spans="1:3" ht="17.100000000000001" customHeight="1">
      <c r="A17" s="38" t="s">
        <v>55</v>
      </c>
      <c r="B17" s="235">
        <v>7.4</v>
      </c>
      <c r="C17" s="237">
        <v>5.1648000000000005</v>
      </c>
    </row>
    <row r="18" spans="1:3" ht="17.100000000000001" customHeight="1">
      <c r="A18" s="38" t="s">
        <v>115</v>
      </c>
      <c r="B18" s="235">
        <v>8.1013392939839779</v>
      </c>
      <c r="C18" s="237">
        <v>10.483289605851569</v>
      </c>
    </row>
    <row r="19" spans="1:3" ht="17.100000000000001" customHeight="1">
      <c r="A19" s="38" t="s">
        <v>56</v>
      </c>
      <c r="B19" s="235">
        <v>-7.2688705316463214</v>
      </c>
      <c r="C19" s="237">
        <v>7.3181204522036296</v>
      </c>
    </row>
    <row r="20" spans="1:3" ht="17.100000000000001" customHeight="1">
      <c r="A20" s="38" t="s">
        <v>57</v>
      </c>
      <c r="B20" s="235">
        <v>8.9</v>
      </c>
      <c r="C20" s="237">
        <v>14.1225</v>
      </c>
    </row>
    <row r="21" spans="1:3" ht="17.100000000000001" customHeight="1">
      <c r="A21" s="38" t="s">
        <v>58</v>
      </c>
      <c r="B21" s="235">
        <v>46.4</v>
      </c>
      <c r="C21" s="237">
        <v>63.672300000000007</v>
      </c>
    </row>
    <row r="22" spans="1:3" ht="17.100000000000001" customHeight="1">
      <c r="A22" s="38" t="s">
        <v>59</v>
      </c>
      <c r="B22" s="235">
        <v>3.938730853391692</v>
      </c>
      <c r="C22" s="237">
        <v>6.2282686592883891</v>
      </c>
    </row>
    <row r="23" spans="1:3" ht="17.100000000000001" customHeight="1">
      <c r="A23" s="38" t="s">
        <v>60</v>
      </c>
      <c r="B23" s="235">
        <v>6.9</v>
      </c>
      <c r="C23" s="237">
        <v>13.557600000000001</v>
      </c>
    </row>
    <row r="24" spans="1:3" ht="17.100000000000001" customHeight="1">
      <c r="A24" s="38" t="s">
        <v>61</v>
      </c>
      <c r="B24" s="235">
        <v>14.9</v>
      </c>
      <c r="C24" s="237">
        <v>9.1191000000000013</v>
      </c>
    </row>
    <row r="25" spans="1:3" ht="17.100000000000001" customHeight="1">
      <c r="A25" s="40" t="s">
        <v>62</v>
      </c>
      <c r="B25" s="235">
        <v>5.695868561491868</v>
      </c>
      <c r="C25" s="237">
        <v>14.132438006253254</v>
      </c>
    </row>
    <row r="26" spans="1:3" ht="17.100000000000001" customHeight="1">
      <c r="A26" s="41" t="s">
        <v>63</v>
      </c>
      <c r="B26" s="235">
        <v>19.152871791434901</v>
      </c>
      <c r="C26" s="237">
        <v>23.43470019132042</v>
      </c>
    </row>
    <row r="27" spans="1:3" ht="17.100000000000001" customHeight="1">
      <c r="A27" s="41" t="s">
        <v>64</v>
      </c>
      <c r="B27" s="235">
        <v>-5.1972006727065594</v>
      </c>
      <c r="C27" s="237">
        <v>7.2032172651992346</v>
      </c>
    </row>
    <row r="28" spans="1:3" ht="17.100000000000001" customHeight="1">
      <c r="A28" s="41" t="s">
        <v>65</v>
      </c>
      <c r="B28" s="235">
        <v>-14.091270894136375</v>
      </c>
      <c r="C28" s="237">
        <v>-2.5873727267376907</v>
      </c>
    </row>
    <row r="29" spans="1:3" ht="17.100000000000001" customHeight="1">
      <c r="A29" s="41" t="s">
        <v>66</v>
      </c>
      <c r="B29" s="235">
        <v>-15.5</v>
      </c>
      <c r="C29" s="237">
        <v>-3.3403999999999998</v>
      </c>
    </row>
    <row r="30" spans="1:3" ht="17.100000000000001" customHeight="1">
      <c r="A30" s="38" t="s">
        <v>127</v>
      </c>
      <c r="B30" s="235">
        <v>91.7</v>
      </c>
      <c r="C30" s="237">
        <v>90.6</v>
      </c>
    </row>
    <row r="31" spans="1:3" ht="17.100000000000001" customHeight="1">
      <c r="A31" s="41" t="s">
        <v>128</v>
      </c>
      <c r="B31" s="235">
        <v>-16.100000000000001</v>
      </c>
      <c r="C31" s="237">
        <v>-15.4</v>
      </c>
    </row>
    <row r="32" spans="1:3" ht="17.100000000000001" customHeight="1">
      <c r="A32" s="38" t="s">
        <v>129</v>
      </c>
      <c r="B32" s="235">
        <v>0.82</v>
      </c>
      <c r="C32" s="238">
        <v>0.57999999999999996</v>
      </c>
    </row>
    <row r="33" spans="1:3" ht="28.5" customHeight="1">
      <c r="A33" s="321" t="s">
        <v>259</v>
      </c>
      <c r="B33" s="322"/>
      <c r="C33" s="322"/>
    </row>
    <row r="34" spans="1:3">
      <c r="A34" s="30"/>
    </row>
  </sheetData>
  <mergeCells count="5">
    <mergeCell ref="A33:C33"/>
    <mergeCell ref="A1:C1"/>
    <mergeCell ref="A2:C2"/>
    <mergeCell ref="A3:A4"/>
    <mergeCell ref="B3:C3"/>
  </mergeCells>
  <phoneticPr fontId="2" type="noConversion"/>
  <printOptions horizontalCentered="1"/>
  <pageMargins left="0.74803149606299213" right="0.74803149606299213" top="0.98425196850393704" bottom="0.98425196850393704"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115</TotalTime>
  <Application>Microsoft Excel</Application>
  <DocSecurity>0</DocSecurity>
  <ScaleCrop>false</ScaleCrop>
  <HeadingPairs>
    <vt:vector size="2" baseType="variant">
      <vt:variant>
        <vt:lpstr>工作表</vt:lpstr>
      </vt:variant>
      <vt:variant>
        <vt:i4>19</vt:i4>
      </vt:variant>
    </vt:vector>
  </HeadingPairs>
  <TitlesOfParts>
    <vt:vector size="19" baseType="lpstr">
      <vt:lpstr>封面</vt:lpstr>
      <vt:lpstr>编委</vt:lpstr>
      <vt:lpstr>说明</vt:lpstr>
      <vt:lpstr>指标说明</vt:lpstr>
      <vt:lpstr>简析</vt:lpstr>
      <vt:lpstr>主要指标</vt:lpstr>
      <vt:lpstr>生产总值</vt:lpstr>
      <vt:lpstr>农业生产</vt:lpstr>
      <vt:lpstr>规模工业</vt:lpstr>
      <vt:lpstr>产品产量</vt:lpstr>
      <vt:lpstr>工业利润</vt:lpstr>
      <vt:lpstr>交通邮电</vt:lpstr>
      <vt:lpstr>高新技术</vt:lpstr>
      <vt:lpstr>固定资产投资</vt:lpstr>
      <vt:lpstr>房地产投资</vt:lpstr>
      <vt:lpstr>县市区1</vt:lpstr>
      <vt:lpstr>县市区2</vt:lpstr>
      <vt:lpstr>县市区3</vt:lpstr>
      <vt:lpstr>县市区4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ZJ</dc:creator>
  <cp:lastModifiedBy>Administrator</cp:lastModifiedBy>
  <cp:lastPrinted>2015-10-26T02:18:18Z</cp:lastPrinted>
  <dcterms:created xsi:type="dcterms:W3CDTF">1998-06-09T08:31:57Z</dcterms:created>
  <dcterms:modified xsi:type="dcterms:W3CDTF">2015-12-14T03:06:23Z</dcterms:modified>
</cp:coreProperties>
</file>