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17" activeTab="19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5采购" sheetId="19" r:id="rId19"/>
    <sheet name="20三公经费支出表" sheetId="20" r:id="rId20"/>
  </sheets>
  <definedNames>
    <definedName name="_xlnm.Print_Area" localSheetId="18">18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<sst xmlns="http://schemas.openxmlformats.org/spreadsheetml/2006/main" count="1148" uniqueCount="496">
  <si>
    <t xml:space="preserve">      商品和服务支出</t>
  </si>
  <si>
    <t>04</t>
  </si>
  <si>
    <t>债务收入支出预算表..................</t>
  </si>
  <si>
    <t>C070303</t>
  </si>
  <si>
    <t>基础设施建设</t>
  </si>
  <si>
    <t>生活补助</t>
  </si>
  <si>
    <t>预算01表</t>
  </si>
  <si>
    <t>工资性支出</t>
  </si>
  <si>
    <t>一般预算</t>
  </si>
  <si>
    <t>十四、商业服务业等事务</t>
  </si>
  <si>
    <t>总计([30309]奖励金_项目支出)</t>
  </si>
  <si>
    <t>对个人和家庭的补助（专项）</t>
  </si>
  <si>
    <t>其他支出</t>
  </si>
  <si>
    <t>总计(事业单位经营服务支出)</t>
  </si>
  <si>
    <t>对个人和家庭的补助</t>
  </si>
  <si>
    <t>609</t>
  </si>
  <si>
    <t>功能分类</t>
  </si>
  <si>
    <t>罚没收入</t>
  </si>
  <si>
    <t>项         目</t>
  </si>
  <si>
    <t>一般公共预算拨款支出预算分类汇总表</t>
  </si>
  <si>
    <t>离休费</t>
  </si>
  <si>
    <t>五、上缴上级支出</t>
  </si>
  <si>
    <t>2015年永兴部门预算报表目录</t>
  </si>
  <si>
    <t>总计([31099]其他资本性支出_项目支出)</t>
  </si>
  <si>
    <t>国有资本经营预算费用性支出</t>
  </si>
  <si>
    <t>永兴县2016年部门预算</t>
  </si>
  <si>
    <t>婚前医学健康检查</t>
  </si>
  <si>
    <t>助学金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</si>
  <si>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</si>
  <si>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</si>
  <si>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</si>
  <si>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</si>
  <si>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</si>
  <si>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</si>
  <si>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</si>
  <si>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</si>
  <si>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</si>
  <si>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</si>
  <si>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</si>
  <si>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</si>
  <si>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总计([30402]事业单位补贴_项目支出)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</si>
  <si>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</si>
  <si>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</si>
  <si>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</si>
  <si>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</si>
  <si>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</si>
  <si>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总计(对个人和家庭补助)</t>
  </si>
  <si>
    <t>上级补助收入</t>
  </si>
  <si>
    <t>总计([30217]公务接待费_项目支出)</t>
  </si>
  <si>
    <t>本年预算</t>
  </si>
  <si>
    <t>26.预算15表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</si>
  <si>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</si>
  <si>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</si>
  <si>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</si>
  <si>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</si>
  <si>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</si>
  <si>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</si>
  <si>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2016-03-16</t>
  </si>
  <si>
    <t>妇幼保健机构</t>
  </si>
  <si>
    <t>9.预算07表</t>
  </si>
  <si>
    <t xml:space="preserve">      债务还本支出</t>
  </si>
  <si>
    <t>前年财政专户管理</t>
  </si>
  <si>
    <t>预算3表</t>
  </si>
  <si>
    <t>纳入预算管理的非税收入支出预算表--行政事业性收费.........</t>
  </si>
  <si>
    <t>项目支出预算明细表（经济分类）A</t>
  </si>
  <si>
    <t>专项收入</t>
  </si>
  <si>
    <t>新生儿游泳池</t>
  </si>
  <si>
    <t>2100403</t>
  </si>
  <si>
    <t>其他资本性支出</t>
  </si>
  <si>
    <t>预算20表</t>
  </si>
  <si>
    <t xml:space="preserve">  其他结转</t>
  </si>
  <si>
    <t>采购品目</t>
  </si>
  <si>
    <t>2.预算02表</t>
  </si>
  <si>
    <t>上年财政专户管理</t>
  </si>
  <si>
    <t>债务收入</t>
  </si>
  <si>
    <t>本 年 收 入 合 计</t>
  </si>
  <si>
    <t>三、公共安全</t>
  </si>
  <si>
    <t>纳入公共预算管理的非税收入拨款</t>
  </si>
  <si>
    <t>预算10表B</t>
  </si>
  <si>
    <t>救济费</t>
  </si>
  <si>
    <t>政府性基金收入拨款</t>
  </si>
  <si>
    <t>政府性基金拨款支出预算表............................</t>
  </si>
  <si>
    <t>2016-03-01</t>
  </si>
  <si>
    <t>支  出  总  计</t>
  </si>
  <si>
    <t>十三、资源勘探电力信息等事务</t>
  </si>
  <si>
    <t xml:space="preserve">      行政事业性收费收入</t>
  </si>
  <si>
    <t>13.预算10表A</t>
  </si>
  <si>
    <t>总计([31001]房屋建筑物购建_项目支出)</t>
  </si>
  <si>
    <t>伙食补贴支出</t>
  </si>
  <si>
    <t>15.预算10表C</t>
  </si>
  <si>
    <t>14.预算10表B</t>
  </si>
  <si>
    <t>经济科目</t>
  </si>
  <si>
    <t>合计</t>
  </si>
  <si>
    <t>项       目</t>
  </si>
  <si>
    <t>23.预算12-6表</t>
  </si>
  <si>
    <t>21.预算12-4表</t>
  </si>
  <si>
    <t>丹福智力筛查工具</t>
  </si>
  <si>
    <t>总计([31012]拆迁补偿_项目支出)</t>
  </si>
  <si>
    <t>附属单位上缴收入</t>
  </si>
  <si>
    <t>中心供氧</t>
  </si>
  <si>
    <t>债务利息支出</t>
  </si>
  <si>
    <t>单位名称(功能科目）</t>
  </si>
  <si>
    <t>十五、金融监管等事务支出</t>
  </si>
  <si>
    <t>纳入预算管理的非税收入支出预算表--罚没收入.........</t>
  </si>
  <si>
    <t>台</t>
  </si>
  <si>
    <t>中心传呼系统</t>
  </si>
  <si>
    <t>车保险</t>
  </si>
  <si>
    <t>总计([31010]安置补助_项目支出)</t>
  </si>
  <si>
    <t>预算11表</t>
  </si>
  <si>
    <t>对企事业单位的补贴</t>
  </si>
  <si>
    <t>减：分成收入划出</t>
  </si>
  <si>
    <t>二十、其他支出</t>
  </si>
  <si>
    <t xml:space="preserve">采购数量 </t>
  </si>
  <si>
    <t>03</t>
  </si>
  <si>
    <t>单位基本情况表...................................</t>
  </si>
  <si>
    <t>预算05表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</si>
  <si>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</si>
  <si>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</si>
  <si>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</si>
  <si>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</si>
  <si>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</si>
  <si>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</si>
  <si>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</si>
  <si>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</si>
  <si>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</si>
  <si>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</si>
  <si>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</si>
  <si>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总计([30299]其他商品和服务支出_项目支出)</t>
  </si>
  <si>
    <t>印刷费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</si>
  <si>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</si>
  <si>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</si>
  <si>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</si>
  <si>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</si>
  <si>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财政拨款支出预算表</t>
  </si>
  <si>
    <t>地上附着物和青苗补偿</t>
  </si>
  <si>
    <t>生产补贴</t>
  </si>
  <si>
    <t>功能科目项</t>
  </si>
  <si>
    <t>总计([30301]离休费_项目支出)</t>
  </si>
  <si>
    <t>十九、国债还本付息支出</t>
  </si>
  <si>
    <t>差旅费</t>
  </si>
  <si>
    <t>支                  出</t>
  </si>
  <si>
    <t>25.预算14表</t>
  </si>
  <si>
    <t>5.预算03-1表</t>
  </si>
  <si>
    <t>非税收入执收成本</t>
  </si>
  <si>
    <t>加：分成收入划出</t>
  </si>
  <si>
    <t>行政事业性收费收入</t>
  </si>
  <si>
    <t>二十二、结转下年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</si>
  <si>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</si>
  <si>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</si>
  <si>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</si>
  <si>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</si>
  <si>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</si>
  <si>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</si>
  <si>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</si>
  <si>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</si>
  <si>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</si>
  <si>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预算9-1表</t>
  </si>
  <si>
    <t>三、事业单位经营服务支出</t>
  </si>
  <si>
    <t>总计([30305]生活补助_项目支出)</t>
  </si>
  <si>
    <t>出生医学证明办证及管理</t>
  </si>
  <si>
    <t>前年政府性基金</t>
  </si>
  <si>
    <t>2015年非税收入征收计划</t>
  </si>
  <si>
    <t>新生儿低压吸引器</t>
  </si>
  <si>
    <t>财政拨款(补助)支出预算表..........................</t>
  </si>
  <si>
    <t>总计(工资福利支出)</t>
  </si>
  <si>
    <t>九、节能环保</t>
  </si>
  <si>
    <t>其他资本支出合计</t>
  </si>
  <si>
    <t>2014年度决算</t>
  </si>
  <si>
    <t>商品和服务支出（专项）</t>
  </si>
  <si>
    <t>非税征收计划表二</t>
  </si>
  <si>
    <t>新生儿体重秤</t>
  </si>
  <si>
    <t>总计([31013]公务用车购置_项目支出)</t>
  </si>
  <si>
    <t>单位（项目）名称</t>
  </si>
  <si>
    <t>八、医疗卫生</t>
  </si>
  <si>
    <t xml:space="preserve">      对企事业单位的补贴</t>
  </si>
  <si>
    <t>总计([30201]办公费_项目支出)</t>
  </si>
  <si>
    <t>公务用车经费</t>
  </si>
  <si>
    <t>奖金</t>
  </si>
  <si>
    <t>总计(一般商品服务支出)</t>
  </si>
  <si>
    <t>政府性基金补助</t>
  </si>
  <si>
    <t>七、结转下年</t>
  </si>
  <si>
    <t>其他基本建设支出</t>
  </si>
  <si>
    <t>类</t>
  </si>
  <si>
    <t xml:space="preserve">      对个人和家庭的补助（专项）</t>
  </si>
  <si>
    <t>2016-03-15</t>
  </si>
  <si>
    <t>汽油</t>
  </si>
  <si>
    <t>采购项目总投资</t>
  </si>
  <si>
    <t>总计([30906]大型修缮_项目支出)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</si>
  <si>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</si>
  <si>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</si>
  <si>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</si>
  <si>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</si>
  <si>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国有资源（资产）有偿使用收入</t>
  </si>
  <si>
    <t>项目支出预算明细表（经济分类）B</t>
  </si>
  <si>
    <t>基本支出预算明细表--对个人和家庭的补助....</t>
  </si>
  <si>
    <t>单位代码</t>
  </si>
  <si>
    <t>总计([30499]其他对企事业单位的补贴支出_项目支出)</t>
  </si>
  <si>
    <t>210</t>
  </si>
  <si>
    <t>纳入预算管理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</si>
  <si>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</si>
  <si>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</si>
  <si>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</si>
  <si>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</si>
  <si>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总计([30218]专用材料费_项目支出)</t>
  </si>
  <si>
    <t>预算10表A</t>
  </si>
  <si>
    <t>农村妇科病普查普治</t>
  </si>
  <si>
    <t>运行维护费</t>
  </si>
  <si>
    <t>终止年</t>
  </si>
  <si>
    <t>社会保障缴费</t>
  </si>
  <si>
    <t>一、一般公共服务</t>
  </si>
  <si>
    <t>购置费</t>
  </si>
  <si>
    <t>填报单位</t>
  </si>
  <si>
    <t>三、财政专户管理的非税收入拨款</t>
  </si>
  <si>
    <t>总计([30226]劳务费_项目支出)</t>
  </si>
  <si>
    <t>国有资本经营预算其他支出</t>
  </si>
  <si>
    <t>8.预算06表</t>
  </si>
  <si>
    <t>信息网络购建</t>
  </si>
  <si>
    <t>4.预算03表</t>
  </si>
  <si>
    <t>住房支出</t>
  </si>
  <si>
    <t>纳入预算管理的非税收入支出预算表--国有资源资产收入..</t>
  </si>
  <si>
    <t>总计([39902]预留_项目支出)</t>
  </si>
  <si>
    <t>政府统筹支出</t>
  </si>
  <si>
    <t>专用材料费</t>
  </si>
  <si>
    <t>功能科目</t>
  </si>
  <si>
    <t>安置补助</t>
  </si>
  <si>
    <t>公务接待费</t>
  </si>
  <si>
    <t>六、上级补助收入</t>
  </si>
  <si>
    <t>3.预算03表</t>
  </si>
  <si>
    <t>联系电话：</t>
  </si>
  <si>
    <t>对个人和家庭总计</t>
  </si>
  <si>
    <t>物资储备</t>
  </si>
  <si>
    <t>行政性事业收费收入</t>
  </si>
  <si>
    <t>套</t>
  </si>
  <si>
    <t>五、科学技术</t>
  </si>
  <si>
    <t>总计([30403]财政贴息_项目支出)</t>
  </si>
  <si>
    <t>预算15表</t>
  </si>
  <si>
    <t>政府性基金</t>
  </si>
  <si>
    <t>单位：万元</t>
  </si>
  <si>
    <t>2013年度决算</t>
  </si>
  <si>
    <t>纳入专户管理的非税收入拨款</t>
  </si>
  <si>
    <t>2016</t>
  </si>
  <si>
    <t>C070301</t>
  </si>
  <si>
    <t>其中：</t>
  </si>
  <si>
    <t>预算09表</t>
  </si>
  <si>
    <t>纳入预算管理的非税收入支出预算表--国有资本经营收入.........</t>
  </si>
  <si>
    <t>微量元素分析仪</t>
  </si>
  <si>
    <t>总计([308]债务还本支出_项目支出)</t>
  </si>
  <si>
    <t>小计</t>
  </si>
  <si>
    <t>县直单位女职工两癌普查</t>
  </si>
  <si>
    <t>工资福利支出</t>
  </si>
  <si>
    <t>31.预算20表</t>
  </si>
  <si>
    <t>基本支出预算明细表-对个人和家庭的补助</t>
  </si>
  <si>
    <t>功能科目类</t>
  </si>
  <si>
    <t>单位名称（功能科目)</t>
  </si>
  <si>
    <t>总计([31008]物资储备_项目支出)</t>
  </si>
  <si>
    <t>预留</t>
  </si>
  <si>
    <t>事业单位补贴</t>
  </si>
  <si>
    <t>其它</t>
  </si>
  <si>
    <t>支出功能分类名称</t>
  </si>
  <si>
    <t>总计(其他资本性支出)</t>
  </si>
  <si>
    <t xml:space="preserve">      其他资本性支出</t>
  </si>
  <si>
    <t>培训费</t>
  </si>
  <si>
    <t>总计([31005]基础设施建设_项目支出)</t>
  </si>
  <si>
    <t>总计([30399]其他对个人和家庭的补助支出_项目支出)</t>
  </si>
  <si>
    <t>项目支出</t>
  </si>
  <si>
    <t>前年合计</t>
  </si>
  <si>
    <t>总计([31002]办公设备购置_项目支出)</t>
  </si>
  <si>
    <t>基本支出预算明细表-商品和服务支出</t>
  </si>
  <si>
    <t>采购项目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</si>
  <si>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</si>
  <si>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</si>
  <si>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</si>
  <si>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</si>
  <si>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</si>
  <si>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</si>
  <si>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</si>
  <si>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</si>
  <si>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</si>
  <si>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二、政府性基金收入</t>
  </si>
  <si>
    <t xml:space="preserve">救济费
</t>
  </si>
  <si>
    <t xml:space="preserve">      专项商品和服务支出</t>
  </si>
  <si>
    <t>二、国防</t>
  </si>
  <si>
    <t>29.预算18表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</si>
  <si>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</si>
  <si>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</si>
  <si>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</si>
  <si>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</si>
  <si>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</si>
  <si>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</si>
  <si>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</si>
  <si>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抚恤金</t>
  </si>
  <si>
    <t>总计([31006]大型修缮_项目支出)</t>
  </si>
  <si>
    <t>十、城乡社区事务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</si>
  <si>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</si>
  <si>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</si>
  <si>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</si>
  <si>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</si>
  <si>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</si>
  <si>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其他支出合计</t>
  </si>
  <si>
    <t>伙食费</t>
  </si>
  <si>
    <t>需求时间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</si>
  <si>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</si>
  <si>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</si>
  <si>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</si>
  <si>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</si>
  <si>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其他交通工具购置</t>
  </si>
  <si>
    <t>项</t>
  </si>
  <si>
    <t>单位代码：</t>
  </si>
  <si>
    <t>新生儿输注磅</t>
  </si>
  <si>
    <t>总  计</t>
  </si>
  <si>
    <t>三公经费支出预算表..................</t>
  </si>
  <si>
    <t>胎儿心电监护仪</t>
  </si>
  <si>
    <t>28.预算17表</t>
  </si>
  <si>
    <t>非税征收计划表..............................</t>
  </si>
  <si>
    <t>未划分的项目支出</t>
  </si>
  <si>
    <t>非税收入征收计划表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</si>
  <si>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</si>
  <si>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</si>
  <si>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</si>
  <si>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</si>
  <si>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</si>
  <si>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</si>
  <si>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</si>
  <si>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</si>
  <si>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</si>
  <si>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</si>
  <si>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</si>
  <si>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</si>
  <si>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</si>
  <si>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</si>
  <si>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</si>
  <si>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</si>
  <si>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</si>
  <si>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</si>
  <si>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</si>
  <si>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一般预算小计</t>
  </si>
  <si>
    <t>专户管理</t>
  </si>
  <si>
    <t>18.预算12-1表</t>
  </si>
  <si>
    <t>DR系统</t>
  </si>
  <si>
    <t>总计([30216]培训费_项目支出)</t>
  </si>
  <si>
    <t>年底征收总额</t>
  </si>
  <si>
    <t>前年纳入预算管理</t>
  </si>
  <si>
    <t>上政府性基金</t>
  </si>
  <si>
    <t>钼巴计</t>
  </si>
  <si>
    <t>会议费</t>
  </si>
  <si>
    <t>上年纳入预算管理</t>
  </si>
  <si>
    <t>新生儿喉镜</t>
  </si>
  <si>
    <t xml:space="preserve">      国有资本经营收入</t>
  </si>
  <si>
    <t>总计([30907]信息网络及软件购置更新_项目支出)</t>
  </si>
  <si>
    <t>六、文化体育与传媒</t>
  </si>
  <si>
    <t>债务支出</t>
  </si>
  <si>
    <t>纳入预算管理的非税收入支出预算表--其他收入.........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</si>
  <si>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</si>
  <si>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</si>
  <si>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</si>
  <si>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</si>
  <si>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</si>
  <si>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总计([31011]地上附着物和青苗补偿_项目支出)</t>
  </si>
  <si>
    <t>国有资本经营收入</t>
  </si>
  <si>
    <t>政府采购金额</t>
  </si>
  <si>
    <t>C070302</t>
  </si>
  <si>
    <t>总计(对企业和事业单位的补贴)</t>
  </si>
  <si>
    <t>事业单位经营服务支出</t>
  </si>
  <si>
    <t xml:space="preserve">      国有资源(资产)有偿使用收入</t>
  </si>
  <si>
    <t>企业政策性补贴</t>
  </si>
  <si>
    <t>6.预算04表</t>
  </si>
  <si>
    <t>单位名称（功能科目）</t>
  </si>
  <si>
    <t>八、债务收入</t>
  </si>
  <si>
    <t>心电监护仪</t>
  </si>
  <si>
    <t>预算11-1表</t>
  </si>
  <si>
    <t>总计</t>
  </si>
  <si>
    <t>公务用车购置</t>
  </si>
  <si>
    <t>总计([39904]未划分的项目支出_项目支出)</t>
  </si>
  <si>
    <t>12.预算9-1表</t>
  </si>
  <si>
    <t>总计([30213]维修(护)费_项目支出)</t>
  </si>
  <si>
    <t>经济科目名称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</si>
  <si>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</si>
  <si>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</si>
  <si>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</si>
  <si>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</si>
  <si>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</si>
  <si>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</si>
  <si>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儿科骨密度仪</t>
  </si>
  <si>
    <t>预算08表</t>
  </si>
  <si>
    <t>收                  入</t>
  </si>
  <si>
    <t>永兴县妇幼保健计划生育服务中心</t>
  </si>
  <si>
    <t>总计([30903]专用设备购置_项目支出)</t>
  </si>
  <si>
    <t>财政贴息</t>
  </si>
  <si>
    <t>七、社会保障和就业</t>
  </si>
  <si>
    <t>公共财政补助</t>
  </si>
  <si>
    <t>20.预算12-3表</t>
  </si>
  <si>
    <t>总计(对附属单位补助支出)</t>
  </si>
  <si>
    <t>总计(其他支出)</t>
  </si>
  <si>
    <t xml:space="preserve">      专项收入</t>
  </si>
  <si>
    <t>对企业事业单位</t>
  </si>
  <si>
    <t>A1006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</si>
  <si>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</si>
  <si>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</si>
  <si>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</si>
  <si>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</si>
  <si>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</si>
  <si>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</si>
  <si>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</si>
  <si>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</si>
  <si>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</si>
  <si>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</si>
  <si>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</si>
  <si>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辆</t>
  </si>
  <si>
    <t>医疗费</t>
  </si>
  <si>
    <t>四、事业单位经营服务收入</t>
  </si>
  <si>
    <t>财政拨款</t>
  </si>
  <si>
    <t>功能科目名称</t>
  </si>
  <si>
    <t>总计(债务利息支出)</t>
  </si>
  <si>
    <t>27.预算16表</t>
  </si>
  <si>
    <t>收  支  预  算  总  表</t>
  </si>
  <si>
    <t>————————————————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</si>
  <si>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</si>
  <si>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</si>
  <si>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</si>
  <si>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</si>
  <si>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</si>
  <si>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</si>
  <si>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</si>
  <si>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总计([30905]基础设施建设_项目支出)</t>
  </si>
  <si>
    <t>大型修缮</t>
  </si>
  <si>
    <t>公务用车购置及运行维护费</t>
  </si>
  <si>
    <t>总计([30902]办公设备购置_项目支出)</t>
  </si>
  <si>
    <t>收支预算总表.............................</t>
  </si>
  <si>
    <t>基本支出预算明细表--商品和服务支出........</t>
  </si>
  <si>
    <t>专用燃料费</t>
  </si>
  <si>
    <t>一、基本支出</t>
  </si>
  <si>
    <t>基金预算</t>
  </si>
  <si>
    <t>预算02表</t>
  </si>
  <si>
    <t>维修（护）费</t>
  </si>
  <si>
    <t>因公出国（境）费</t>
  </si>
  <si>
    <t xml:space="preserve">      罚没收入</t>
  </si>
  <si>
    <t xml:space="preserve">      工资福利支出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</si>
  <si>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</si>
  <si>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</si>
  <si>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</si>
  <si>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</si>
  <si>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</si>
  <si>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总计([30303]退职(役)费_项目支出)</t>
  </si>
  <si>
    <t xml:space="preserve">      其他支出</t>
  </si>
  <si>
    <t>总计([30401]企业政策性补贴_项目支出)</t>
  </si>
  <si>
    <t>水费</t>
  </si>
  <si>
    <t>融资收入</t>
  </si>
  <si>
    <t>四、教育</t>
  </si>
  <si>
    <t>车维修</t>
  </si>
  <si>
    <t>总计([30215]会议费_项目支出)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</si>
  <si>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</si>
  <si>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</si>
  <si>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</si>
  <si>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</si>
  <si>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</si>
  <si>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</si>
  <si>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</si>
  <si>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</si>
  <si>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</si>
  <si>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</si>
  <si>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</si>
  <si>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</si>
  <si>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新生儿辐射台</t>
  </si>
  <si>
    <t>新生儿黄疸治疗仪</t>
  </si>
  <si>
    <t>收  入  总  计</t>
  </si>
  <si>
    <t xml:space="preserve">    财政拨款</t>
  </si>
  <si>
    <t xml:space="preserve">    纳入预算管理的非税收入拨款</t>
  </si>
  <si>
    <t>单位名称：永兴县妇幼保健计划生育服务中心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</si>
  <si>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</si>
  <si>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</si>
  <si>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</si>
  <si>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</si>
  <si>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</si>
  <si>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</si>
  <si>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</si>
  <si>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</si>
  <si>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</si>
  <si>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</si>
  <si>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</si>
  <si>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</si>
  <si>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</si>
  <si>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</si>
  <si>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</si>
  <si>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</si>
  <si>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</si>
  <si>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</si>
  <si>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永兴县妇幼保健
计划生育服务中心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</si>
  <si>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</si>
  <si>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</si>
  <si>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</si>
  <si>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</si>
  <si>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</si>
  <si>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</si>
  <si>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</si>
  <si>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永兴县妇幼保健计划生育
服务中心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</si>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</sst>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34" borderId="11" xfId="0" applyNumberFormat="1" applyFont="1" applyFill="1" applyBorder="1" applyAlignment="1" applyProtection="1">
      <alignment horizontal="right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4" fontId="6" fillId="34" borderId="12" xfId="0" applyNumberFormat="1" applyFont="1" applyFill="1" applyBorder="1" applyAlignment="1" applyProtection="1">
      <alignment horizontal="right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10" fillId="34" borderId="17" xfId="0" applyNumberFormat="1" applyFont="1" applyFill="1" applyBorder="1" applyAlignment="1" applyProtection="1">
      <alignment horizontal="right" vertical="center" wrapText="1"/>
      <protection/>
    </xf>
    <xf numFmtId="4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6" fillId="34" borderId="0" xfId="0" applyNumberFormat="1" applyFont="1" applyFill="1" applyAlignment="1" applyProtection="1">
      <alignment horizontal="left" vertical="center"/>
      <protection/>
    </xf>
    <xf numFmtId="4" fontId="6" fillId="34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vertical="center"/>
      <protection/>
    </xf>
    <xf numFmtId="0" fontId="10" fillId="34" borderId="14" xfId="0" applyNumberFormat="1" applyFont="1" applyFill="1" applyBorder="1" applyAlignment="1" applyProtection="1">
      <alignment horizontal="left" vertical="center"/>
      <protection/>
    </xf>
    <xf numFmtId="4" fontId="6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NumberFormat="1" applyFont="1" applyFill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10" fillId="34" borderId="0" xfId="0" applyNumberFormat="1" applyFont="1" applyFill="1" applyAlignment="1" applyProtection="1">
      <alignment horizontal="right" vertical="center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6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vertical="center" wrapText="1"/>
      <protection/>
    </xf>
    <xf numFmtId="2" fontId="10" fillId="34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4" fontId="6" fillId="34" borderId="15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vertical="center" wrapText="1"/>
      <protection/>
    </xf>
    <xf numFmtId="4" fontId="10" fillId="34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33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2" fontId="16" fillId="0" borderId="11" xfId="0" applyNumberFormat="1" applyFont="1" applyFill="1" applyBorder="1" applyAlignment="1" applyProtection="1">
      <alignment horizontal="right"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0" fontId="16" fillId="0" borderId="11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95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4" borderId="14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29</v>
      </c>
      <c r="I15" s="215"/>
      <c r="J15" s="215"/>
      <c r="K15" s="215"/>
      <c r="L15" s="10"/>
      <c r="M15" s="10"/>
    </row>
    <row r="16" spans="5:11" ht="28.5" customHeight="1">
      <c r="E16"/>
      <c r="F16"/>
      <c r="G16" s="6" t="s">
        <v>307</v>
      </c>
      <c r="I16" s="215"/>
      <c r="J16" s="215"/>
      <c r="K16" s="215"/>
    </row>
    <row r="17" spans="5:10" ht="28.5" customHeight="1">
      <c r="E17"/>
      <c r="F17"/>
      <c r="G17" s="6" t="s">
        <v>228</v>
      </c>
      <c r="J17" s="8" t="s">
        <v>415</v>
      </c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A2" sqref="A2:W2"/>
    </sheetView>
  </sheetViews>
  <sheetFormatPr defaultColWidth="8.83203125" defaultRowHeight="12.75" customHeight="1"/>
  <cols>
    <col min="1" max="3" width="6.16015625" style="11" customWidth="1"/>
    <col min="4" max="4" width="11" style="11" customWidth="1"/>
    <col min="5" max="5" width="20.16015625" style="11" customWidth="1"/>
    <col min="6" max="16384" width="8.83203125" style="11" customWidth="1"/>
  </cols>
  <sheetData>
    <row r="1" ht="12.75" customHeight="1">
      <c r="R1" s="106" t="s">
        <v>404</v>
      </c>
    </row>
    <row r="2" spans="1:18" s="138" customFormat="1" ht="21.75" customHeight="1">
      <c r="A2" s="217" t="s">
        <v>267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s="138" customFormat="1" ht="18" customHeight="1">
      <c r="A3" s="146" t="s">
        <v>29</v>
      </c>
      <c r="B3" s="146"/>
      <c r="C3" s="146"/>
      <c r="D3" s="139" t="s">
        <v>385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 t="s">
        <v>237</v>
      </c>
    </row>
    <row r="4" spans="1:18" s="132" customFormat="1" ht="26.25" customHeight="1">
      <c r="A4" s="219" t="s">
        <v>223</v>
      </c>
      <c r="B4" s="219"/>
      <c r="C4" s="219"/>
      <c r="D4" s="219" t="s">
        <v>195</v>
      </c>
      <c r="E4" s="219" t="s">
        <v>480</v>
      </c>
      <c r="F4" s="219" t="s">
        <v>370</v>
      </c>
      <c r="G4" s="219" t="s">
        <v>481</v>
      </c>
      <c r="H4" s="219" t="s">
        <v>176</v>
      </c>
      <c r="I4" s="219"/>
      <c r="J4" s="219" t="s">
        <v>484</v>
      </c>
      <c r="K4" s="219" t="s">
        <v>152</v>
      </c>
      <c r="L4" s="219"/>
      <c r="M4" s="219"/>
      <c r="N4" s="219"/>
      <c r="O4" s="219"/>
      <c r="P4" s="219"/>
      <c r="Q4" s="219"/>
      <c r="R4" s="219"/>
    </row>
    <row r="5" spans="1:18" s="132" customFormat="1" ht="45" customHeight="1">
      <c r="A5" s="142" t="s">
        <v>182</v>
      </c>
      <c r="B5" s="142" t="s">
        <v>318</v>
      </c>
      <c r="C5" s="142" t="s">
        <v>306</v>
      </c>
      <c r="D5" s="219"/>
      <c r="E5" s="219"/>
      <c r="F5" s="219"/>
      <c r="G5" s="219"/>
      <c r="H5" s="142" t="s">
        <v>482</v>
      </c>
      <c r="I5" s="142" t="s">
        <v>483</v>
      </c>
      <c r="J5" s="219"/>
      <c r="K5" s="142" t="s">
        <v>381</v>
      </c>
      <c r="L5" s="142" t="s">
        <v>128</v>
      </c>
      <c r="M5" s="142" t="s">
        <v>445</v>
      </c>
      <c r="N5" s="142" t="s">
        <v>320</v>
      </c>
      <c r="O5" s="142" t="s">
        <v>139</v>
      </c>
      <c r="P5" s="142" t="s">
        <v>344</v>
      </c>
      <c r="Q5" s="142" t="s">
        <v>261</v>
      </c>
      <c r="R5" s="142" t="s">
        <v>485</v>
      </c>
    </row>
    <row r="6" spans="1:18" s="132" customFormat="1" ht="26.25" customHeight="1">
      <c r="A6" s="143" t="s">
        <v>286</v>
      </c>
      <c r="B6" s="143" t="s">
        <v>286</v>
      </c>
      <c r="C6" s="144" t="s">
        <v>286</v>
      </c>
      <c r="D6" s="144" t="s">
        <v>286</v>
      </c>
      <c r="E6" s="143" t="s">
        <v>286</v>
      </c>
      <c r="F6" s="143">
        <v>1</v>
      </c>
      <c r="G6" s="144">
        <v>2</v>
      </c>
      <c r="H6" s="144">
        <v>3</v>
      </c>
      <c r="I6" s="144">
        <v>4</v>
      </c>
      <c r="J6" s="144">
        <v>5</v>
      </c>
      <c r="K6" s="143">
        <v>6</v>
      </c>
      <c r="L6" s="144">
        <v>7</v>
      </c>
      <c r="M6" s="144">
        <v>8</v>
      </c>
      <c r="N6" s="144">
        <v>9</v>
      </c>
      <c r="O6" s="144">
        <v>10</v>
      </c>
      <c r="P6" s="143">
        <v>11</v>
      </c>
      <c r="Q6" s="143">
        <v>12</v>
      </c>
      <c r="R6" s="144">
        <v>13</v>
      </c>
    </row>
    <row r="7" spans="1:18" s="134" customFormat="1" ht="26.25" customHeight="1">
      <c r="A7" s="117"/>
      <c r="B7" s="119"/>
      <c r="C7" s="120"/>
      <c r="D7" s="120"/>
      <c r="E7" s="120"/>
      <c r="F7" s="122">
        <v>116.58</v>
      </c>
      <c r="G7" s="122">
        <v>7</v>
      </c>
      <c r="H7" s="122">
        <v>7</v>
      </c>
      <c r="I7" s="133">
        <v>0</v>
      </c>
      <c r="J7" s="145">
        <v>0</v>
      </c>
      <c r="K7" s="124">
        <v>66</v>
      </c>
      <c r="L7" s="133">
        <v>0</v>
      </c>
      <c r="M7" s="124">
        <v>0</v>
      </c>
      <c r="N7" s="122">
        <v>0</v>
      </c>
      <c r="O7" s="122">
        <v>22</v>
      </c>
      <c r="P7" s="122">
        <v>11.38</v>
      </c>
      <c r="Q7" s="122">
        <v>0</v>
      </c>
      <c r="R7" s="133">
        <v>3.2</v>
      </c>
    </row>
    <row r="8" spans="1:19" ht="26.25" customHeight="1">
      <c r="A8" s="117" t="s">
        <v>197</v>
      </c>
      <c r="B8" s="119" t="s">
        <v>1</v>
      </c>
      <c r="C8" s="120" t="s">
        <v>113</v>
      </c>
      <c r="D8" s="120" t="s">
        <v>15</v>
      </c>
      <c r="E8" s="120" t="s">
        <v>486</v>
      </c>
      <c r="F8" s="122">
        <v>116.58</v>
      </c>
      <c r="G8" s="122">
        <v>7</v>
      </c>
      <c r="H8" s="122">
        <v>7</v>
      </c>
      <c r="I8" s="133">
        <v>0</v>
      </c>
      <c r="J8" s="145">
        <v>0</v>
      </c>
      <c r="K8" s="124">
        <v>66</v>
      </c>
      <c r="L8" s="133">
        <v>0</v>
      </c>
      <c r="M8" s="124">
        <v>0</v>
      </c>
      <c r="N8" s="122">
        <v>0</v>
      </c>
      <c r="O8" s="122">
        <v>22</v>
      </c>
      <c r="P8" s="122">
        <v>11.38</v>
      </c>
      <c r="Q8" s="122">
        <v>0</v>
      </c>
      <c r="R8" s="133">
        <v>3.2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sheetProtection/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2" sqref="A2:W2"/>
    </sheetView>
  </sheetViews>
  <sheetFormatPr defaultColWidth="8.83203125" defaultRowHeight="12.75" customHeight="1"/>
  <cols>
    <col min="1" max="3" width="6.16015625" style="11" customWidth="1"/>
    <col min="4" max="4" width="7.16015625" style="11" customWidth="1"/>
    <col min="5" max="5" width="15.16015625" style="11" customWidth="1"/>
    <col min="6" max="8" width="7.5" style="11" customWidth="1"/>
    <col min="9" max="9" width="8.83203125" style="11" customWidth="1"/>
    <col min="10" max="16" width="7.5" style="11" customWidth="1"/>
    <col min="17" max="16384" width="8.83203125" style="11" customWidth="1"/>
  </cols>
  <sheetData>
    <row r="1" ht="18.75" customHeight="1">
      <c r="U1" s="106" t="s">
        <v>383</v>
      </c>
    </row>
    <row r="2" spans="1:21" s="147" customFormat="1" ht="21" customHeight="1">
      <c r="A2" s="217" t="s">
        <v>251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s="147" customFormat="1" ht="16.5" customHeight="1">
      <c r="A3" s="151" t="s">
        <v>29</v>
      </c>
      <c r="B3" s="151"/>
      <c r="C3" s="151"/>
      <c r="D3" s="148" t="s">
        <v>385</v>
      </c>
      <c r="E3" s="150"/>
      <c r="U3" s="149" t="s">
        <v>237</v>
      </c>
    </row>
    <row r="4" spans="1:21" ht="25.5" customHeight="1">
      <c r="A4" s="219" t="s">
        <v>223</v>
      </c>
      <c r="B4" s="219"/>
      <c r="C4" s="219"/>
      <c r="D4" s="243" t="s">
        <v>493</v>
      </c>
      <c r="E4" s="219" t="s">
        <v>487</v>
      </c>
      <c r="F4" s="219" t="s">
        <v>370</v>
      </c>
      <c r="G4" s="219" t="s">
        <v>20</v>
      </c>
      <c r="H4" s="219" t="s">
        <v>459</v>
      </c>
      <c r="I4" s="219" t="s">
        <v>329</v>
      </c>
      <c r="J4" s="219" t="s">
        <v>290</v>
      </c>
      <c r="K4" s="219" t="s">
        <v>488</v>
      </c>
      <c r="L4" s="219" t="s">
        <v>79</v>
      </c>
      <c r="M4" s="219" t="s">
        <v>408</v>
      </c>
      <c r="N4" s="219" t="s">
        <v>27</v>
      </c>
      <c r="O4" s="219" t="s">
        <v>303</v>
      </c>
      <c r="P4" s="219" t="s">
        <v>489</v>
      </c>
      <c r="Q4" s="219" t="s">
        <v>218</v>
      </c>
      <c r="R4" s="219"/>
      <c r="S4" s="219"/>
      <c r="T4" s="219"/>
      <c r="U4" s="219" t="s">
        <v>123</v>
      </c>
    </row>
    <row r="5" spans="1:21" ht="25.5" customHeight="1">
      <c r="A5" s="112" t="s">
        <v>182</v>
      </c>
      <c r="B5" s="112" t="s">
        <v>318</v>
      </c>
      <c r="C5" s="112" t="s">
        <v>306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112" t="s">
        <v>92</v>
      </c>
      <c r="R5" s="112" t="s">
        <v>490</v>
      </c>
      <c r="S5" s="112" t="s">
        <v>491</v>
      </c>
      <c r="T5" s="112" t="s">
        <v>492</v>
      </c>
      <c r="U5" s="219"/>
    </row>
    <row r="6" spans="1:21" ht="18" customHeight="1">
      <c r="A6" s="115" t="s">
        <v>286</v>
      </c>
      <c r="B6" s="115" t="s">
        <v>286</v>
      </c>
      <c r="C6" s="115" t="s">
        <v>286</v>
      </c>
      <c r="D6" s="115" t="s">
        <v>286</v>
      </c>
      <c r="E6" s="115" t="s">
        <v>286</v>
      </c>
      <c r="F6" s="115">
        <v>1</v>
      </c>
      <c r="G6" s="115">
        <v>2</v>
      </c>
      <c r="H6" s="115">
        <v>3</v>
      </c>
      <c r="I6" s="115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  <c r="O6" s="115">
        <v>10</v>
      </c>
      <c r="P6" s="115">
        <v>11</v>
      </c>
      <c r="Q6" s="115">
        <v>12</v>
      </c>
      <c r="R6" s="115">
        <v>13</v>
      </c>
      <c r="S6" s="115">
        <v>14</v>
      </c>
      <c r="T6" s="115">
        <v>15</v>
      </c>
      <c r="U6" s="115">
        <v>16</v>
      </c>
    </row>
    <row r="7" spans="1:21" s="13" customFormat="1" ht="42" customHeight="1">
      <c r="A7" s="117" t="s">
        <v>197</v>
      </c>
      <c r="B7" s="119" t="s">
        <v>1</v>
      </c>
      <c r="C7" s="120" t="s">
        <v>113</v>
      </c>
      <c r="D7" s="120" t="s">
        <v>15</v>
      </c>
      <c r="E7" s="120" t="s">
        <v>494</v>
      </c>
      <c r="F7" s="122">
        <v>8.5</v>
      </c>
      <c r="G7" s="122">
        <v>0</v>
      </c>
      <c r="H7" s="122">
        <v>0.5</v>
      </c>
      <c r="I7" s="122">
        <v>0</v>
      </c>
      <c r="J7" s="122">
        <v>0</v>
      </c>
      <c r="K7" s="122">
        <v>0</v>
      </c>
      <c r="L7" s="122">
        <v>1</v>
      </c>
      <c r="M7" s="122">
        <v>0</v>
      </c>
      <c r="N7" s="122">
        <v>0</v>
      </c>
      <c r="O7" s="122">
        <v>1</v>
      </c>
      <c r="P7" s="122">
        <v>0</v>
      </c>
      <c r="Q7" s="122">
        <v>6</v>
      </c>
      <c r="R7" s="122">
        <v>6</v>
      </c>
      <c r="S7" s="122">
        <v>0</v>
      </c>
      <c r="T7" s="122">
        <v>0</v>
      </c>
      <c r="U7" s="133">
        <v>2</v>
      </c>
    </row>
    <row r="8" spans="2:21" ht="12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T8" s="13"/>
      <c r="U8" s="13"/>
    </row>
    <row r="9" spans="3:20" ht="12.75" customHeight="1">
      <c r="C9" s="13"/>
      <c r="D9" s="13"/>
      <c r="E9" s="13"/>
      <c r="F9" s="13"/>
      <c r="G9" s="13"/>
      <c r="O9" s="13"/>
      <c r="P9" s="13"/>
      <c r="S9" s="13"/>
      <c r="T9" s="13"/>
    </row>
    <row r="10" spans="3:19" ht="12.75" customHeight="1">
      <c r="C10" s="13"/>
      <c r="D10" s="13"/>
      <c r="E10" s="13"/>
      <c r="F10" s="13"/>
      <c r="N10" s="13"/>
      <c r="O10" s="13"/>
      <c r="S10" s="13"/>
    </row>
    <row r="11" spans="3:15" ht="12.75" customHeight="1">
      <c r="C11" s="13"/>
      <c r="D11" s="13"/>
      <c r="E11" s="13"/>
      <c r="G11" s="13"/>
      <c r="N11" s="13"/>
      <c r="O11" s="13"/>
    </row>
    <row r="12" spans="4:15" ht="12.75" customHeight="1">
      <c r="D12" s="13"/>
      <c r="E12" s="13"/>
      <c r="G12" s="13"/>
      <c r="N12" s="13"/>
      <c r="O12" s="13"/>
    </row>
    <row r="13" spans="4:14" ht="12.75" customHeight="1">
      <c r="D13" s="13"/>
      <c r="E13" s="13"/>
      <c r="F13" s="13"/>
      <c r="N13" s="13"/>
    </row>
    <row r="14" spans="4:8" ht="12.75" customHeight="1">
      <c r="D14" s="13"/>
      <c r="E14" s="13"/>
      <c r="F14" s="13"/>
      <c r="H14" s="13"/>
    </row>
    <row r="15" spans="5:8" ht="12.75" customHeight="1">
      <c r="E15" s="13"/>
      <c r="F15" s="13"/>
      <c r="H15" s="13"/>
    </row>
    <row r="16" spans="5:6" ht="12.75" customHeight="1">
      <c r="E16" s="13"/>
      <c r="F16" s="13"/>
    </row>
    <row r="17" spans="5:7" ht="12.75" customHeight="1">
      <c r="E17" s="13"/>
      <c r="F17" s="13"/>
      <c r="G17" s="13"/>
    </row>
    <row r="18" spans="6:7" ht="12.75" customHeight="1">
      <c r="F18" s="13"/>
      <c r="G18" s="13"/>
    </row>
    <row r="19" ht="12.75" customHeight="1">
      <c r="G19" s="13"/>
    </row>
    <row r="20" ht="12.75" customHeight="1">
      <c r="G20" s="13"/>
    </row>
  </sheetData>
  <sheetProtection/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zoomScalePageLayoutView="0" workbookViewId="0" topLeftCell="A7">
      <selection activeCell="A2" sqref="A2:W2"/>
    </sheetView>
  </sheetViews>
  <sheetFormatPr defaultColWidth="9.16015625" defaultRowHeight="12.75" customHeight="1"/>
  <cols>
    <col min="1" max="1" width="6.5" style="11" customWidth="1"/>
    <col min="2" max="2" width="13.16015625" style="11" customWidth="1"/>
    <col min="3" max="3" width="14" style="11" customWidth="1"/>
    <col min="4" max="4" width="10.16015625" style="11" customWidth="1"/>
    <col min="5" max="5" width="8.832031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8.66015625" style="11" customWidth="1"/>
    <col min="10" max="10" width="8.33203125" style="11" customWidth="1"/>
    <col min="11" max="11" width="9.16015625" style="11" customWidth="1"/>
    <col min="12" max="12" width="8.33203125" style="11" customWidth="1"/>
    <col min="13" max="14" width="6" style="11" customWidth="1"/>
    <col min="15" max="15" width="8.33203125" style="11" customWidth="1"/>
    <col min="16" max="16" width="6.5" style="11" customWidth="1"/>
    <col min="17" max="18" width="8.33203125" style="11" customWidth="1"/>
    <col min="19" max="19" width="6.16015625" style="11" customWidth="1"/>
    <col min="20" max="22" width="8.33203125" style="11" customWidth="1"/>
    <col min="23" max="23" width="7.16015625" style="11" customWidth="1"/>
    <col min="24" max="25" width="8.33203125" style="11" customWidth="1"/>
    <col min="26" max="26" width="8.16015625" style="11" customWidth="1"/>
    <col min="27" max="27" width="7" style="11" customWidth="1"/>
    <col min="28" max="28" width="6.5" style="11" customWidth="1"/>
    <col min="29" max="16384" width="9.16015625" style="11" customWidth="1"/>
  </cols>
  <sheetData>
    <row r="1" ht="12.75" customHeight="1">
      <c r="AB1" s="106" t="s">
        <v>243</v>
      </c>
    </row>
    <row r="2" spans="1:28" s="190" customFormat="1" ht="22.5" customHeight="1">
      <c r="A2" s="217" t="s">
        <v>118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28" s="190" customFormat="1" ht="18.75" customHeight="1">
      <c r="A3" s="191" t="s">
        <v>29</v>
      </c>
      <c r="B3" s="192" t="s">
        <v>385</v>
      </c>
      <c r="C3" s="193"/>
      <c r="AB3" s="194" t="s">
        <v>237</v>
      </c>
    </row>
    <row r="4" spans="1:28" ht="24.75" customHeight="1">
      <c r="A4" s="235" t="s">
        <v>195</v>
      </c>
      <c r="B4" s="235" t="s">
        <v>354</v>
      </c>
      <c r="C4" s="235" t="s">
        <v>172</v>
      </c>
      <c r="D4" s="235" t="s">
        <v>148</v>
      </c>
      <c r="E4" s="235" t="s">
        <v>258</v>
      </c>
      <c r="F4" s="219" t="s">
        <v>42</v>
      </c>
      <c r="G4" s="239" t="s">
        <v>117</v>
      </c>
      <c r="H4" s="222"/>
      <c r="I4" s="222" t="s">
        <v>264</v>
      </c>
      <c r="J4" s="235"/>
      <c r="K4" s="236" t="s">
        <v>317</v>
      </c>
      <c r="L4" s="236"/>
      <c r="M4" s="236"/>
      <c r="N4" s="236"/>
      <c r="O4" s="236"/>
      <c r="P4" s="236"/>
      <c r="Q4" s="236"/>
      <c r="R4" s="236"/>
      <c r="S4" s="236"/>
      <c r="T4" s="244"/>
      <c r="U4" s="244"/>
      <c r="V4" s="244"/>
      <c r="W4" s="244"/>
      <c r="X4" s="244"/>
      <c r="Y4" s="244"/>
      <c r="Z4" s="244"/>
      <c r="AA4" s="244"/>
      <c r="AB4" s="244"/>
    </row>
    <row r="5" spans="1:28" ht="16.5" customHeight="1">
      <c r="A5" s="235"/>
      <c r="B5" s="235"/>
      <c r="C5" s="235"/>
      <c r="D5" s="235"/>
      <c r="E5" s="235"/>
      <c r="F5" s="219"/>
      <c r="G5" s="235" t="s">
        <v>325</v>
      </c>
      <c r="H5" s="235" t="s">
        <v>207</v>
      </c>
      <c r="I5" s="219" t="s">
        <v>370</v>
      </c>
      <c r="J5" s="195" t="s">
        <v>242</v>
      </c>
      <c r="K5" s="245" t="s">
        <v>51</v>
      </c>
      <c r="L5" s="245"/>
      <c r="M5" s="246"/>
      <c r="N5" s="246"/>
      <c r="O5" s="246"/>
      <c r="P5" s="246"/>
      <c r="Q5" s="246"/>
      <c r="R5" s="246"/>
      <c r="S5" s="247"/>
      <c r="T5" s="235" t="s">
        <v>276</v>
      </c>
      <c r="U5" s="235" t="s">
        <v>119</v>
      </c>
      <c r="V5" s="235" t="s">
        <v>155</v>
      </c>
      <c r="W5" s="219" t="s">
        <v>270</v>
      </c>
      <c r="X5" s="219" t="s">
        <v>47</v>
      </c>
      <c r="Y5" s="219"/>
      <c r="Z5" s="219" t="s">
        <v>98</v>
      </c>
      <c r="AA5" s="235" t="s">
        <v>446</v>
      </c>
      <c r="AB5" s="219" t="s">
        <v>55</v>
      </c>
    </row>
    <row r="6" spans="1:28" ht="26.25" customHeight="1">
      <c r="A6" s="235"/>
      <c r="B6" s="235"/>
      <c r="C6" s="235"/>
      <c r="D6" s="235"/>
      <c r="E6" s="235"/>
      <c r="F6" s="219"/>
      <c r="G6" s="235"/>
      <c r="H6" s="235"/>
      <c r="I6" s="219"/>
      <c r="J6" s="235" t="s">
        <v>359</v>
      </c>
      <c r="K6" s="248" t="s">
        <v>190</v>
      </c>
      <c r="L6" s="219" t="s">
        <v>410</v>
      </c>
      <c r="M6" s="221" t="s">
        <v>456</v>
      </c>
      <c r="N6" s="219"/>
      <c r="O6" s="219"/>
      <c r="P6" s="219"/>
      <c r="Q6" s="219"/>
      <c r="R6" s="219"/>
      <c r="S6" s="235"/>
      <c r="T6" s="235"/>
      <c r="U6" s="235"/>
      <c r="V6" s="235"/>
      <c r="W6" s="235"/>
      <c r="X6" s="219"/>
      <c r="Y6" s="219"/>
      <c r="Z6" s="219"/>
      <c r="AA6" s="235"/>
      <c r="AB6" s="219"/>
    </row>
    <row r="7" spans="1:28" ht="73.5" customHeight="1">
      <c r="A7" s="235"/>
      <c r="B7" s="235"/>
      <c r="C7" s="235"/>
      <c r="D7" s="235"/>
      <c r="E7" s="235"/>
      <c r="F7" s="219"/>
      <c r="G7" s="235"/>
      <c r="H7" s="235"/>
      <c r="I7" s="219"/>
      <c r="J7" s="235"/>
      <c r="K7" s="248"/>
      <c r="L7" s="219"/>
      <c r="M7" s="196" t="s">
        <v>92</v>
      </c>
      <c r="N7" s="197" t="s">
        <v>65</v>
      </c>
      <c r="O7" s="198" t="s">
        <v>231</v>
      </c>
      <c r="P7" s="198" t="s">
        <v>17</v>
      </c>
      <c r="Q7" s="198" t="s">
        <v>358</v>
      </c>
      <c r="R7" s="198" t="s">
        <v>201</v>
      </c>
      <c r="S7" s="199" t="s">
        <v>270</v>
      </c>
      <c r="T7" s="235"/>
      <c r="U7" s="235"/>
      <c r="V7" s="235"/>
      <c r="W7" s="235"/>
      <c r="X7" s="200" t="s">
        <v>389</v>
      </c>
      <c r="Y7" s="200" t="s">
        <v>179</v>
      </c>
      <c r="Z7" s="219"/>
      <c r="AA7" s="235"/>
      <c r="AB7" s="222"/>
    </row>
    <row r="8" spans="1:29" ht="24.75" customHeight="1">
      <c r="A8" s="189" t="s">
        <v>286</v>
      </c>
      <c r="B8" s="189" t="s">
        <v>286</v>
      </c>
      <c r="C8" s="189" t="s">
        <v>286</v>
      </c>
      <c r="D8" s="189" t="s">
        <v>286</v>
      </c>
      <c r="E8" s="188" t="s">
        <v>286</v>
      </c>
      <c r="F8" s="189" t="s">
        <v>286</v>
      </c>
      <c r="G8" s="189" t="s">
        <v>286</v>
      </c>
      <c r="H8" s="189" t="s">
        <v>286</v>
      </c>
      <c r="I8" s="109">
        <v>1</v>
      </c>
      <c r="J8" s="109">
        <v>2</v>
      </c>
      <c r="K8" s="197">
        <v>3</v>
      </c>
      <c r="L8" s="112">
        <v>4</v>
      </c>
      <c r="M8" s="142">
        <v>5</v>
      </c>
      <c r="N8" s="112">
        <v>6</v>
      </c>
      <c r="O8" s="172">
        <v>7</v>
      </c>
      <c r="P8" s="112">
        <v>8</v>
      </c>
      <c r="Q8" s="112">
        <v>9</v>
      </c>
      <c r="R8" s="172">
        <v>10</v>
      </c>
      <c r="S8" s="116">
        <v>11</v>
      </c>
      <c r="T8" s="116">
        <v>12</v>
      </c>
      <c r="U8" s="116">
        <v>13</v>
      </c>
      <c r="V8" s="197">
        <v>14</v>
      </c>
      <c r="W8" s="116">
        <v>15</v>
      </c>
      <c r="X8" s="116">
        <v>16</v>
      </c>
      <c r="Y8" s="116">
        <v>17</v>
      </c>
      <c r="Z8" s="197">
        <v>18</v>
      </c>
      <c r="AA8" s="201">
        <v>19</v>
      </c>
      <c r="AB8" s="113">
        <v>20</v>
      </c>
      <c r="AC8" s="13"/>
    </row>
    <row r="9" spans="1:28" s="13" customFormat="1" ht="47.25" customHeight="1">
      <c r="A9" s="202"/>
      <c r="B9" s="203"/>
      <c r="C9" s="204"/>
      <c r="D9" s="204"/>
      <c r="E9" s="204"/>
      <c r="F9" s="204"/>
      <c r="G9" s="204"/>
      <c r="H9" s="204"/>
      <c r="I9" s="205">
        <v>329</v>
      </c>
      <c r="J9" s="206">
        <v>72.8</v>
      </c>
      <c r="K9" s="181">
        <v>129</v>
      </c>
      <c r="L9" s="207">
        <v>129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200</v>
      </c>
      <c r="V9" s="208">
        <v>0</v>
      </c>
      <c r="W9" s="208">
        <v>0</v>
      </c>
      <c r="X9" s="208">
        <v>0</v>
      </c>
      <c r="Y9" s="208">
        <v>0</v>
      </c>
      <c r="Z9" s="208">
        <v>0</v>
      </c>
      <c r="AA9" s="208">
        <v>0</v>
      </c>
      <c r="AB9" s="209">
        <v>0</v>
      </c>
    </row>
    <row r="10" spans="1:28" ht="47.25" customHeight="1">
      <c r="A10" s="202" t="s">
        <v>15</v>
      </c>
      <c r="B10" s="203" t="s">
        <v>385</v>
      </c>
      <c r="C10" s="204" t="s">
        <v>143</v>
      </c>
      <c r="D10" s="204" t="s">
        <v>67</v>
      </c>
      <c r="E10" s="204" t="s">
        <v>58</v>
      </c>
      <c r="F10" s="204" t="s">
        <v>451</v>
      </c>
      <c r="G10" s="204" t="s">
        <v>240</v>
      </c>
      <c r="H10" s="204" t="s">
        <v>240</v>
      </c>
      <c r="I10" s="205">
        <v>200</v>
      </c>
      <c r="J10" s="206">
        <v>65.8</v>
      </c>
      <c r="K10" s="181">
        <v>0</v>
      </c>
      <c r="L10" s="207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200</v>
      </c>
      <c r="V10" s="208">
        <v>0</v>
      </c>
      <c r="W10" s="208">
        <v>0</v>
      </c>
      <c r="X10" s="208">
        <v>0</v>
      </c>
      <c r="Y10" s="208">
        <v>0</v>
      </c>
      <c r="Z10" s="208">
        <v>0</v>
      </c>
      <c r="AA10" s="208">
        <v>0</v>
      </c>
      <c r="AB10" s="209">
        <v>0</v>
      </c>
    </row>
    <row r="11" spans="1:28" ht="47.25" customHeight="1">
      <c r="A11" s="202"/>
      <c r="B11" s="203" t="s">
        <v>385</v>
      </c>
      <c r="C11" s="204" t="s">
        <v>26</v>
      </c>
      <c r="D11" s="204" t="s">
        <v>67</v>
      </c>
      <c r="E11" s="204" t="s">
        <v>58</v>
      </c>
      <c r="F11" s="204" t="s">
        <v>451</v>
      </c>
      <c r="G11" s="204" t="s">
        <v>240</v>
      </c>
      <c r="H11" s="204" t="s">
        <v>240</v>
      </c>
      <c r="I11" s="205">
        <v>25</v>
      </c>
      <c r="J11" s="206">
        <v>0</v>
      </c>
      <c r="K11" s="181">
        <v>25</v>
      </c>
      <c r="L11" s="207">
        <v>25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9">
        <v>0</v>
      </c>
    </row>
    <row r="12" spans="1:28" ht="47.25" customHeight="1">
      <c r="A12" s="202"/>
      <c r="B12" s="203" t="s">
        <v>385</v>
      </c>
      <c r="C12" s="204" t="s">
        <v>159</v>
      </c>
      <c r="D12" s="204" t="s">
        <v>67</v>
      </c>
      <c r="E12" s="204" t="s">
        <v>58</v>
      </c>
      <c r="F12" s="204" t="s">
        <v>451</v>
      </c>
      <c r="G12" s="204" t="s">
        <v>240</v>
      </c>
      <c r="H12" s="204" t="s">
        <v>240</v>
      </c>
      <c r="I12" s="205">
        <v>2</v>
      </c>
      <c r="J12" s="206">
        <v>0</v>
      </c>
      <c r="K12" s="181">
        <v>2</v>
      </c>
      <c r="L12" s="207">
        <v>2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9">
        <v>0</v>
      </c>
    </row>
    <row r="13" spans="1:28" ht="47.25" customHeight="1">
      <c r="A13" s="202"/>
      <c r="B13" s="203" t="s">
        <v>385</v>
      </c>
      <c r="C13" s="204" t="s">
        <v>248</v>
      </c>
      <c r="D13" s="204" t="s">
        <v>67</v>
      </c>
      <c r="E13" s="204" t="s">
        <v>58</v>
      </c>
      <c r="F13" s="204" t="s">
        <v>451</v>
      </c>
      <c r="G13" s="204" t="s">
        <v>240</v>
      </c>
      <c r="H13" s="204" t="s">
        <v>240</v>
      </c>
      <c r="I13" s="205">
        <v>72</v>
      </c>
      <c r="J13" s="206">
        <v>0</v>
      </c>
      <c r="K13" s="181">
        <v>72</v>
      </c>
      <c r="L13" s="207">
        <v>72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9">
        <v>0</v>
      </c>
    </row>
    <row r="14" spans="1:28" ht="24" customHeight="1">
      <c r="A14" s="202"/>
      <c r="B14" s="203"/>
      <c r="C14" s="204"/>
      <c r="D14" s="204"/>
      <c r="E14" s="204"/>
      <c r="F14" s="204"/>
      <c r="G14" s="204"/>
      <c r="H14" s="204"/>
      <c r="I14" s="205">
        <v>0</v>
      </c>
      <c r="J14" s="206">
        <v>7</v>
      </c>
      <c r="K14" s="181">
        <v>0</v>
      </c>
      <c r="L14" s="207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9">
        <v>0</v>
      </c>
    </row>
    <row r="15" spans="1:28" ht="48.75" customHeight="1">
      <c r="A15" s="202" t="s">
        <v>15</v>
      </c>
      <c r="B15" s="203" t="s">
        <v>385</v>
      </c>
      <c r="C15" s="204" t="s">
        <v>205</v>
      </c>
      <c r="D15" s="204" t="s">
        <v>67</v>
      </c>
      <c r="E15" s="204" t="s">
        <v>58</v>
      </c>
      <c r="F15" s="204" t="s">
        <v>451</v>
      </c>
      <c r="G15" s="204" t="s">
        <v>240</v>
      </c>
      <c r="H15" s="204" t="s">
        <v>240</v>
      </c>
      <c r="I15" s="205">
        <v>30</v>
      </c>
      <c r="J15" s="206">
        <v>0</v>
      </c>
      <c r="K15" s="181">
        <v>30</v>
      </c>
      <c r="L15" s="207">
        <v>30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9">
        <v>0</v>
      </c>
    </row>
    <row r="16" spans="2:3" ht="12.75" customHeight="1">
      <c r="B16" s="13"/>
      <c r="C16" s="13"/>
    </row>
    <row r="18" ht="12.75" customHeight="1">
      <c r="G18" s="13"/>
    </row>
  </sheetData>
  <sheetProtection/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93700787401575" right="0.393700787401575" top="0.984251968503937" bottom="0.51" header="0.511811023622047" footer="0.511811023622047"/>
  <pageSetup horizontalDpi="600" verticalDpi="600" orientation="landscape" paperSize="9" scale="8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zoomScalePageLayoutView="0" workbookViewId="0" topLeftCell="F1">
      <selection activeCell="A2" sqref="A2:W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156</v>
      </c>
    </row>
    <row r="2" spans="1:25" ht="26.25" customHeight="1">
      <c r="A2" s="217" t="s">
        <v>189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71"/>
    </row>
    <row r="3" spans="1:25" ht="12.75" customHeight="1">
      <c r="A3" s="34" t="s">
        <v>29</v>
      </c>
      <c r="B3" s="58" t="s">
        <v>211</v>
      </c>
      <c r="Y3" s="28" t="s">
        <v>237</v>
      </c>
    </row>
    <row r="4" spans="1:25" ht="12.75" customHeight="1">
      <c r="A4" s="226" t="s">
        <v>195</v>
      </c>
      <c r="B4" s="226" t="s">
        <v>354</v>
      </c>
      <c r="C4" s="226" t="s">
        <v>148</v>
      </c>
      <c r="D4" s="226" t="s">
        <v>258</v>
      </c>
      <c r="E4" s="226" t="s">
        <v>42</v>
      </c>
      <c r="F4" s="226" t="s">
        <v>289</v>
      </c>
      <c r="G4" s="226" t="s">
        <v>91</v>
      </c>
      <c r="H4" s="223" t="s">
        <v>370</v>
      </c>
      <c r="I4" s="227" t="s">
        <v>403</v>
      </c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226"/>
      <c r="B5" s="226"/>
      <c r="C5" s="226"/>
      <c r="D5" s="226"/>
      <c r="E5" s="226"/>
      <c r="F5" s="226"/>
      <c r="G5" s="226"/>
      <c r="H5" s="223"/>
      <c r="I5" s="225" t="s">
        <v>51</v>
      </c>
      <c r="J5" s="223"/>
      <c r="K5" s="223"/>
      <c r="L5" s="223"/>
      <c r="M5" s="223"/>
      <c r="N5" s="223"/>
      <c r="O5" s="223"/>
      <c r="P5" s="223"/>
      <c r="Q5" s="226"/>
      <c r="R5" s="226" t="s">
        <v>276</v>
      </c>
      <c r="S5" s="226" t="s">
        <v>119</v>
      </c>
      <c r="T5" s="226" t="s">
        <v>155</v>
      </c>
      <c r="U5" s="226" t="s">
        <v>270</v>
      </c>
      <c r="V5" s="226" t="s">
        <v>47</v>
      </c>
      <c r="W5" s="226" t="s">
        <v>98</v>
      </c>
      <c r="X5" s="226" t="s">
        <v>446</v>
      </c>
      <c r="Y5" s="223" t="s">
        <v>55</v>
      </c>
    </row>
    <row r="6" spans="1:25" ht="28.5" customHeight="1">
      <c r="A6" s="226"/>
      <c r="B6" s="226"/>
      <c r="C6" s="226"/>
      <c r="D6" s="226"/>
      <c r="E6" s="226"/>
      <c r="F6" s="226"/>
      <c r="G6" s="226"/>
      <c r="H6" s="223"/>
      <c r="I6" s="225" t="s">
        <v>190</v>
      </c>
      <c r="J6" s="223" t="s">
        <v>410</v>
      </c>
      <c r="K6" s="223" t="s">
        <v>456</v>
      </c>
      <c r="L6" s="223"/>
      <c r="M6" s="223"/>
      <c r="N6" s="223"/>
      <c r="O6" s="223"/>
      <c r="P6" s="223"/>
      <c r="Q6" s="226"/>
      <c r="R6" s="226"/>
      <c r="S6" s="226"/>
      <c r="T6" s="226"/>
      <c r="U6" s="226"/>
      <c r="V6" s="226"/>
      <c r="W6" s="226"/>
      <c r="X6" s="226"/>
      <c r="Y6" s="223"/>
    </row>
    <row r="7" spans="1:25" ht="52.5" customHeight="1">
      <c r="A7" s="226"/>
      <c r="B7" s="226"/>
      <c r="C7" s="226"/>
      <c r="D7" s="226"/>
      <c r="E7" s="226"/>
      <c r="F7" s="226"/>
      <c r="G7" s="226"/>
      <c r="H7" s="223"/>
      <c r="I7" s="225"/>
      <c r="J7" s="223"/>
      <c r="K7" s="24" t="s">
        <v>92</v>
      </c>
      <c r="L7" s="24" t="s">
        <v>65</v>
      </c>
      <c r="M7" s="24" t="s">
        <v>231</v>
      </c>
      <c r="N7" s="24" t="s">
        <v>17</v>
      </c>
      <c r="O7" s="24" t="s">
        <v>358</v>
      </c>
      <c r="P7" s="24" t="s">
        <v>201</v>
      </c>
      <c r="Q7" s="26" t="s">
        <v>270</v>
      </c>
      <c r="R7" s="226"/>
      <c r="S7" s="226"/>
      <c r="T7" s="226"/>
      <c r="U7" s="226"/>
      <c r="V7" s="226"/>
      <c r="W7" s="226"/>
      <c r="X7" s="226"/>
      <c r="Y7" s="228"/>
    </row>
    <row r="8" spans="1:25" ht="12.75" customHeight="1">
      <c r="A8" s="29" t="s">
        <v>286</v>
      </c>
      <c r="B8" s="29" t="s">
        <v>286</v>
      </c>
      <c r="C8" s="29" t="s">
        <v>286</v>
      </c>
      <c r="D8" s="29" t="s">
        <v>286</v>
      </c>
      <c r="E8" s="29" t="s">
        <v>286</v>
      </c>
      <c r="F8" s="29" t="s">
        <v>286</v>
      </c>
      <c r="G8" s="29" t="s">
        <v>286</v>
      </c>
      <c r="H8" s="68">
        <v>1</v>
      </c>
      <c r="I8" s="75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68">
        <v>17</v>
      </c>
      <c r="Y8" s="67">
        <v>18</v>
      </c>
    </row>
    <row r="9" spans="1:25" s="30" customFormat="1" ht="29.25" customHeight="1">
      <c r="A9" s="44" t="s">
        <v>52</v>
      </c>
      <c r="B9" s="44" t="s">
        <v>354</v>
      </c>
      <c r="C9" s="44" t="s">
        <v>223</v>
      </c>
      <c r="D9" s="63" t="s">
        <v>411</v>
      </c>
      <c r="E9" s="59" t="s">
        <v>42</v>
      </c>
      <c r="F9" s="44" t="s">
        <v>289</v>
      </c>
      <c r="G9" s="63" t="s">
        <v>375</v>
      </c>
      <c r="H9" s="47" t="s">
        <v>370</v>
      </c>
      <c r="I9" s="45" t="s">
        <v>335</v>
      </c>
      <c r="J9" s="57" t="s">
        <v>410</v>
      </c>
      <c r="K9" s="46" t="s">
        <v>247</v>
      </c>
      <c r="L9" s="46" t="s">
        <v>65</v>
      </c>
      <c r="M9" s="46" t="s">
        <v>231</v>
      </c>
      <c r="N9" s="46" t="s">
        <v>17</v>
      </c>
      <c r="O9" s="46" t="s">
        <v>358</v>
      </c>
      <c r="P9" s="46" t="s">
        <v>201</v>
      </c>
      <c r="Q9" s="46" t="s">
        <v>123</v>
      </c>
      <c r="R9" s="46" t="s">
        <v>276</v>
      </c>
      <c r="S9" s="46" t="s">
        <v>119</v>
      </c>
      <c r="T9" s="46" t="s">
        <v>155</v>
      </c>
      <c r="U9" s="46" t="s">
        <v>270</v>
      </c>
      <c r="V9" s="45" t="s">
        <v>47</v>
      </c>
      <c r="W9" s="47" t="s">
        <v>98</v>
      </c>
      <c r="X9" s="46" t="s">
        <v>446</v>
      </c>
      <c r="Y9" s="74" t="s">
        <v>55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sheetProtection/>
  <mergeCells count="22">
    <mergeCell ref="U5:U7"/>
    <mergeCell ref="V5:V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K6:Q6"/>
    <mergeCell ref="I4:Y4"/>
    <mergeCell ref="I5:Q5"/>
    <mergeCell ref="I6:I7"/>
    <mergeCell ref="J6:J7"/>
    <mergeCell ref="W5:W7"/>
    <mergeCell ref="X5:X7"/>
    <mergeCell ref="Y5:Y7"/>
    <mergeCell ref="S5:S7"/>
    <mergeCell ref="T5:T7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zoomScalePageLayoutView="0" workbookViewId="0" topLeftCell="I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204</v>
      </c>
    </row>
    <row r="2" spans="1:30" ht="27.75" customHeight="1">
      <c r="A2" s="217" t="s">
        <v>64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spans="1:30" ht="22.5" customHeight="1">
      <c r="A3" s="249" t="s">
        <v>29</v>
      </c>
      <c r="B3" s="249"/>
      <c r="C3" s="249"/>
      <c r="D3" s="56" t="s">
        <v>211</v>
      </c>
      <c r="AD3" s="38" t="s">
        <v>237</v>
      </c>
    </row>
    <row r="4" spans="1:30" ht="30.75" customHeight="1">
      <c r="A4" s="242" t="s">
        <v>223</v>
      </c>
      <c r="B4" s="242"/>
      <c r="C4" s="242"/>
      <c r="D4" s="242" t="s">
        <v>195</v>
      </c>
      <c r="E4" s="223" t="s">
        <v>172</v>
      </c>
      <c r="F4" s="223" t="s">
        <v>92</v>
      </c>
      <c r="G4" s="223" t="s">
        <v>168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 t="s">
        <v>11</v>
      </c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36.75" customHeight="1">
      <c r="A5" s="25" t="s">
        <v>182</v>
      </c>
      <c r="B5" s="25" t="s">
        <v>318</v>
      </c>
      <c r="C5" s="25" t="s">
        <v>306</v>
      </c>
      <c r="D5" s="223"/>
      <c r="E5" s="223"/>
      <c r="F5" s="223"/>
      <c r="G5" s="25" t="s">
        <v>92</v>
      </c>
      <c r="H5" s="25" t="s">
        <v>381</v>
      </c>
      <c r="I5" s="25" t="s">
        <v>128</v>
      </c>
      <c r="J5" s="25" t="s">
        <v>433</v>
      </c>
      <c r="K5" s="25" t="s">
        <v>344</v>
      </c>
      <c r="L5" s="25" t="s">
        <v>261</v>
      </c>
      <c r="M5" s="25" t="s">
        <v>225</v>
      </c>
      <c r="N5" s="25" t="s">
        <v>222</v>
      </c>
      <c r="O5" s="25" t="s">
        <v>429</v>
      </c>
      <c r="P5" s="25" t="s">
        <v>421</v>
      </c>
      <c r="Q5" s="25" t="s">
        <v>123</v>
      </c>
      <c r="R5" s="25" t="s">
        <v>92</v>
      </c>
      <c r="S5" s="25" t="s">
        <v>20</v>
      </c>
      <c r="T5" s="25" t="s">
        <v>459</v>
      </c>
      <c r="U5" s="25" t="s">
        <v>329</v>
      </c>
      <c r="V5" s="25" t="s">
        <v>290</v>
      </c>
      <c r="W5" s="25" t="s">
        <v>5</v>
      </c>
      <c r="X5" s="25" t="s">
        <v>279</v>
      </c>
      <c r="Y5" s="25" t="s">
        <v>408</v>
      </c>
      <c r="Z5" s="25" t="s">
        <v>27</v>
      </c>
      <c r="AA5" s="25" t="s">
        <v>303</v>
      </c>
      <c r="AB5" s="25" t="s">
        <v>135</v>
      </c>
      <c r="AC5" s="25" t="s">
        <v>30</v>
      </c>
      <c r="AD5" s="25" t="s">
        <v>397</v>
      </c>
    </row>
    <row r="6" spans="1:30" ht="20.25" customHeight="1">
      <c r="A6" s="36" t="s">
        <v>286</v>
      </c>
      <c r="B6" s="36" t="s">
        <v>286</v>
      </c>
      <c r="C6" s="36" t="s">
        <v>286</v>
      </c>
      <c r="D6" s="36" t="s">
        <v>286</v>
      </c>
      <c r="E6" s="36" t="s">
        <v>286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3" t="s">
        <v>252</v>
      </c>
      <c r="B7" s="59" t="s">
        <v>275</v>
      </c>
      <c r="C7" s="44" t="s">
        <v>136</v>
      </c>
      <c r="D7" s="44" t="s">
        <v>52</v>
      </c>
      <c r="E7" s="44" t="s">
        <v>354</v>
      </c>
      <c r="F7" s="46" t="s">
        <v>92</v>
      </c>
      <c r="G7" s="46" t="s">
        <v>458</v>
      </c>
      <c r="H7" s="46" t="s">
        <v>175</v>
      </c>
      <c r="I7" s="46" t="s">
        <v>130</v>
      </c>
      <c r="J7" s="46" t="s">
        <v>374</v>
      </c>
      <c r="K7" s="46" t="s">
        <v>449</v>
      </c>
      <c r="L7" s="46" t="s">
        <v>339</v>
      </c>
      <c r="M7" s="46" t="s">
        <v>48</v>
      </c>
      <c r="N7" s="46" t="s">
        <v>203</v>
      </c>
      <c r="O7" s="46" t="s">
        <v>352</v>
      </c>
      <c r="P7" s="46" t="s">
        <v>213</v>
      </c>
      <c r="Q7" s="46" t="s">
        <v>127</v>
      </c>
      <c r="R7" s="46" t="s">
        <v>229</v>
      </c>
      <c r="S7" s="46" t="s">
        <v>137</v>
      </c>
      <c r="T7" s="46" t="s">
        <v>274</v>
      </c>
      <c r="U7" s="46" t="s">
        <v>442</v>
      </c>
      <c r="V7" s="46" t="s">
        <v>331</v>
      </c>
      <c r="W7" s="46" t="s">
        <v>158</v>
      </c>
      <c r="X7" s="46" t="s">
        <v>36</v>
      </c>
      <c r="Y7" s="46" t="s">
        <v>437</v>
      </c>
      <c r="Z7" s="46" t="s">
        <v>122</v>
      </c>
      <c r="AA7" s="46" t="s">
        <v>10</v>
      </c>
      <c r="AB7" s="46" t="s">
        <v>284</v>
      </c>
      <c r="AC7" s="46" t="s">
        <v>302</v>
      </c>
      <c r="AD7" s="45" t="s">
        <v>263</v>
      </c>
      <c r="AE7" s="40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sheetProtection/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zoomScalePageLayoutView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78</v>
      </c>
    </row>
    <row r="2" spans="1:23" ht="28.5" customHeight="1">
      <c r="A2" s="217" t="s">
        <v>193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ht="17.25" customHeight="1">
      <c r="A3" s="250" t="s">
        <v>29</v>
      </c>
      <c r="B3" s="250"/>
      <c r="C3" s="250"/>
      <c r="D3" s="61" t="s">
        <v>211</v>
      </c>
      <c r="W3" s="28" t="s">
        <v>237</v>
      </c>
    </row>
    <row r="4" spans="1:23" ht="22.5" customHeight="1">
      <c r="A4" s="242" t="s">
        <v>16</v>
      </c>
      <c r="B4" s="242"/>
      <c r="C4" s="242"/>
      <c r="D4" s="223" t="s">
        <v>195</v>
      </c>
      <c r="E4" s="223" t="s">
        <v>172</v>
      </c>
      <c r="F4" s="223" t="s">
        <v>370</v>
      </c>
      <c r="G4" s="223" t="s">
        <v>109</v>
      </c>
      <c r="H4" s="223"/>
      <c r="I4" s="223"/>
      <c r="J4" s="223"/>
      <c r="K4" s="223"/>
      <c r="L4" s="223"/>
      <c r="M4" s="223" t="s">
        <v>33</v>
      </c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23" ht="54.75" customHeight="1">
      <c r="A5" s="35" t="s">
        <v>182</v>
      </c>
      <c r="B5" s="35" t="s">
        <v>318</v>
      </c>
      <c r="C5" s="35" t="s">
        <v>306</v>
      </c>
      <c r="D5" s="228"/>
      <c r="E5" s="228"/>
      <c r="F5" s="228"/>
      <c r="G5" s="35" t="s">
        <v>92</v>
      </c>
      <c r="H5" s="35" t="s">
        <v>364</v>
      </c>
      <c r="I5" s="35" t="s">
        <v>256</v>
      </c>
      <c r="J5" s="35" t="s">
        <v>387</v>
      </c>
      <c r="K5" s="35" t="s">
        <v>24</v>
      </c>
      <c r="L5" s="35" t="s">
        <v>123</v>
      </c>
      <c r="M5" s="35" t="s">
        <v>92</v>
      </c>
      <c r="N5" s="35" t="s">
        <v>396</v>
      </c>
      <c r="O5" s="36" t="s">
        <v>417</v>
      </c>
      <c r="P5" s="35" t="s">
        <v>416</v>
      </c>
      <c r="Q5" s="36" t="s">
        <v>4</v>
      </c>
      <c r="R5" s="35" t="s">
        <v>424</v>
      </c>
      <c r="S5" s="35" t="s">
        <v>216</v>
      </c>
      <c r="T5" s="36" t="s">
        <v>230</v>
      </c>
      <c r="U5" s="35" t="s">
        <v>371</v>
      </c>
      <c r="V5" s="35" t="s">
        <v>305</v>
      </c>
      <c r="W5" s="35" t="s">
        <v>181</v>
      </c>
    </row>
    <row r="6" spans="1:23" ht="22.5" customHeight="1">
      <c r="A6" s="60" t="s">
        <v>286</v>
      </c>
      <c r="B6" s="60" t="s">
        <v>286</v>
      </c>
      <c r="C6" s="60" t="s">
        <v>286</v>
      </c>
      <c r="D6" s="60" t="s">
        <v>286</v>
      </c>
      <c r="E6" s="60" t="s">
        <v>286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</row>
    <row r="7" spans="1:23" s="30" customFormat="1" ht="22.5" customHeight="1">
      <c r="A7" s="44" t="s">
        <v>252</v>
      </c>
      <c r="B7" s="63" t="s">
        <v>275</v>
      </c>
      <c r="C7" s="59" t="s">
        <v>136</v>
      </c>
      <c r="D7" s="44" t="s">
        <v>52</v>
      </c>
      <c r="E7" s="44" t="s">
        <v>354</v>
      </c>
      <c r="F7" s="53" t="s">
        <v>370</v>
      </c>
      <c r="G7" s="76" t="s">
        <v>394</v>
      </c>
      <c r="H7" s="54" t="s">
        <v>444</v>
      </c>
      <c r="I7" s="54" t="s">
        <v>40</v>
      </c>
      <c r="J7" s="54" t="s">
        <v>234</v>
      </c>
      <c r="K7" s="54" t="s">
        <v>330</v>
      </c>
      <c r="L7" s="53" t="s">
        <v>196</v>
      </c>
      <c r="M7" s="76" t="s">
        <v>151</v>
      </c>
      <c r="N7" s="54" t="s">
        <v>87</v>
      </c>
      <c r="O7" s="54" t="s">
        <v>266</v>
      </c>
      <c r="P7" s="54" t="s">
        <v>301</v>
      </c>
      <c r="Q7" s="54" t="s">
        <v>262</v>
      </c>
      <c r="R7" s="54" t="s">
        <v>291</v>
      </c>
      <c r="S7" s="54" t="s">
        <v>129</v>
      </c>
      <c r="T7" s="54" t="s">
        <v>254</v>
      </c>
      <c r="U7" s="54" t="s">
        <v>171</v>
      </c>
      <c r="V7" s="54" t="s">
        <v>188</v>
      </c>
      <c r="W7" s="53" t="s">
        <v>23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sheetProtection/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zoomScalePageLayoutView="0" workbookViewId="0" topLeftCell="L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420</v>
      </c>
    </row>
    <row r="2" spans="1:29" ht="23.25" customHeight="1">
      <c r="A2" s="217" t="s">
        <v>293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spans="1:29" ht="17.25" customHeight="1">
      <c r="A3" s="241" t="s">
        <v>29</v>
      </c>
      <c r="B3" s="241"/>
      <c r="C3" s="241"/>
      <c r="D3" s="62" t="s">
        <v>211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237</v>
      </c>
    </row>
    <row r="4" spans="1:29" ht="27" customHeight="1">
      <c r="A4" s="223" t="s">
        <v>223</v>
      </c>
      <c r="B4" s="223"/>
      <c r="C4" s="223"/>
      <c r="D4" s="223" t="s">
        <v>195</v>
      </c>
      <c r="E4" s="223" t="s">
        <v>172</v>
      </c>
      <c r="F4" s="223" t="s">
        <v>370</v>
      </c>
      <c r="G4" s="223" t="s">
        <v>68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 t="s">
        <v>350</v>
      </c>
      <c r="W4" s="223"/>
      <c r="X4" s="223"/>
      <c r="Y4" s="223" t="s">
        <v>12</v>
      </c>
      <c r="Z4" s="223"/>
      <c r="AA4" s="223"/>
      <c r="AB4" s="223"/>
      <c r="AC4" s="223"/>
    </row>
    <row r="5" spans="1:29" ht="54.75" customHeight="1">
      <c r="A5" s="25" t="s">
        <v>182</v>
      </c>
      <c r="B5" s="25" t="s">
        <v>318</v>
      </c>
      <c r="C5" s="39" t="s">
        <v>306</v>
      </c>
      <c r="D5" s="223"/>
      <c r="E5" s="223"/>
      <c r="F5" s="223"/>
      <c r="G5" s="25" t="s">
        <v>92</v>
      </c>
      <c r="H5" s="25" t="s">
        <v>396</v>
      </c>
      <c r="I5" s="25" t="s">
        <v>417</v>
      </c>
      <c r="J5" s="25" t="s">
        <v>416</v>
      </c>
      <c r="K5" s="25" t="s">
        <v>4</v>
      </c>
      <c r="L5" s="25" t="s">
        <v>424</v>
      </c>
      <c r="M5" s="25" t="s">
        <v>216</v>
      </c>
      <c r="N5" s="25" t="s">
        <v>230</v>
      </c>
      <c r="O5" s="25" t="s">
        <v>287</v>
      </c>
      <c r="P5" s="25" t="s">
        <v>224</v>
      </c>
      <c r="Q5" s="25" t="s">
        <v>134</v>
      </c>
      <c r="R5" s="25" t="s">
        <v>121</v>
      </c>
      <c r="S5" s="25" t="s">
        <v>371</v>
      </c>
      <c r="T5" s="25" t="s">
        <v>305</v>
      </c>
      <c r="U5" s="25" t="s">
        <v>68</v>
      </c>
      <c r="V5" s="25" t="s">
        <v>92</v>
      </c>
      <c r="W5" s="25" t="s">
        <v>100</v>
      </c>
      <c r="X5" s="25" t="s">
        <v>153</v>
      </c>
      <c r="Y5" s="25" t="s">
        <v>92</v>
      </c>
      <c r="Z5" s="25" t="s">
        <v>255</v>
      </c>
      <c r="AA5" s="25" t="s">
        <v>314</v>
      </c>
      <c r="AB5" s="25" t="s">
        <v>214</v>
      </c>
      <c r="AC5" s="25" t="s">
        <v>12</v>
      </c>
    </row>
    <row r="6" spans="1:29" ht="18.75" customHeight="1">
      <c r="A6" s="35" t="s">
        <v>286</v>
      </c>
      <c r="B6" s="35" t="s">
        <v>286</v>
      </c>
      <c r="C6" s="35" t="s">
        <v>286</v>
      </c>
      <c r="D6" s="36" t="s">
        <v>286</v>
      </c>
      <c r="E6" s="36" t="s">
        <v>286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3" t="s">
        <v>252</v>
      </c>
      <c r="B7" s="59" t="s">
        <v>275</v>
      </c>
      <c r="C7" s="44" t="s">
        <v>136</v>
      </c>
      <c r="D7" s="44" t="s">
        <v>52</v>
      </c>
      <c r="E7" s="44" t="s">
        <v>354</v>
      </c>
      <c r="F7" s="45" t="s">
        <v>370</v>
      </c>
      <c r="G7" s="57" t="s">
        <v>166</v>
      </c>
      <c r="H7" s="47" t="s">
        <v>37</v>
      </c>
      <c r="I7" s="46" t="s">
        <v>426</v>
      </c>
      <c r="J7" s="46" t="s">
        <v>386</v>
      </c>
      <c r="K7" s="46" t="s">
        <v>423</v>
      </c>
      <c r="L7" s="46" t="s">
        <v>187</v>
      </c>
      <c r="M7" s="46" t="s">
        <v>348</v>
      </c>
      <c r="N7" s="46" t="s">
        <v>125</v>
      </c>
      <c r="O7" s="45" t="s">
        <v>147</v>
      </c>
      <c r="P7" s="47" t="s">
        <v>107</v>
      </c>
      <c r="Q7" s="46" t="s">
        <v>357</v>
      </c>
      <c r="R7" s="46" t="s">
        <v>97</v>
      </c>
      <c r="S7" s="46" t="s">
        <v>171</v>
      </c>
      <c r="T7" s="46" t="s">
        <v>188</v>
      </c>
      <c r="U7" s="46" t="s">
        <v>23</v>
      </c>
      <c r="V7" s="45" t="s">
        <v>328</v>
      </c>
      <c r="W7" s="47" t="s">
        <v>120</v>
      </c>
      <c r="X7" s="46" t="s">
        <v>246</v>
      </c>
      <c r="Y7" s="45" t="s">
        <v>298</v>
      </c>
      <c r="Z7" s="47" t="s">
        <v>220</v>
      </c>
      <c r="AA7" s="46" t="s">
        <v>372</v>
      </c>
      <c r="AB7" s="46" t="s">
        <v>324</v>
      </c>
      <c r="AC7" s="45" t="s">
        <v>316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sheetProtection/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zoomScalePageLayoutView="0" workbookViewId="0" topLeftCell="A1">
      <selection activeCell="A2" sqref="A2:W2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7.66015625" style="11" customWidth="1"/>
    <col min="5" max="23" width="8.83203125" style="11" customWidth="1"/>
    <col min="24" max="16384" width="9.16015625" style="11" customWidth="1"/>
  </cols>
  <sheetData>
    <row r="1" ht="12.75" customHeight="1">
      <c r="W1" s="106" t="s">
        <v>369</v>
      </c>
    </row>
    <row r="2" spans="1:23" s="166" customFormat="1" ht="24.75" customHeight="1">
      <c r="A2" s="217" t="s">
        <v>19</v>
      </c>
      <c r="B2" s="217"/>
      <c r="C2" s="217"/>
      <c r="D2" s="217"/>
      <c r="E2" s="217"/>
      <c r="F2" s="217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s="166" customFormat="1" ht="12.75" customHeight="1">
      <c r="A3" s="253" t="s">
        <v>29</v>
      </c>
      <c r="B3" s="253"/>
      <c r="C3" s="253"/>
      <c r="D3" s="167" t="s">
        <v>385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W3" s="183" t="s">
        <v>237</v>
      </c>
    </row>
    <row r="4" spans="1:23" s="166" customFormat="1" ht="21" customHeight="1">
      <c r="A4" s="255" t="s">
        <v>223</v>
      </c>
      <c r="B4" s="255"/>
      <c r="C4" s="256"/>
      <c r="D4" s="252" t="s">
        <v>195</v>
      </c>
      <c r="E4" s="248" t="s">
        <v>495</v>
      </c>
      <c r="F4" s="252" t="s">
        <v>370</v>
      </c>
      <c r="G4" s="251" t="s">
        <v>38</v>
      </c>
      <c r="H4" s="251"/>
      <c r="I4" s="251"/>
      <c r="J4" s="252"/>
      <c r="K4" s="251" t="s">
        <v>264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</row>
    <row r="5" spans="1:23" s="166" customFormat="1" ht="52.5" customHeight="1">
      <c r="A5" s="168" t="s">
        <v>182</v>
      </c>
      <c r="B5" s="168" t="s">
        <v>318</v>
      </c>
      <c r="C5" s="169" t="s">
        <v>306</v>
      </c>
      <c r="D5" s="252"/>
      <c r="E5" s="252"/>
      <c r="F5" s="251"/>
      <c r="G5" s="171" t="s">
        <v>92</v>
      </c>
      <c r="H5" s="168" t="s">
        <v>249</v>
      </c>
      <c r="I5" s="168" t="s">
        <v>53</v>
      </c>
      <c r="J5" s="168" t="s">
        <v>14</v>
      </c>
      <c r="K5" s="170" t="s">
        <v>92</v>
      </c>
      <c r="L5" s="170" t="s">
        <v>451</v>
      </c>
      <c r="M5" s="170" t="s">
        <v>11</v>
      </c>
      <c r="N5" s="170" t="s">
        <v>33</v>
      </c>
      <c r="O5" s="170" t="s">
        <v>68</v>
      </c>
      <c r="P5" s="170" t="s">
        <v>109</v>
      </c>
      <c r="Q5" s="170" t="s">
        <v>100</v>
      </c>
      <c r="R5" s="170" t="s">
        <v>153</v>
      </c>
      <c r="S5" s="170" t="s">
        <v>12</v>
      </c>
      <c r="T5" s="170" t="s">
        <v>362</v>
      </c>
      <c r="U5" s="170" t="s">
        <v>285</v>
      </c>
      <c r="V5" s="170" t="s">
        <v>54</v>
      </c>
      <c r="W5" s="170" t="s">
        <v>221</v>
      </c>
    </row>
    <row r="6" spans="1:23" ht="21" customHeight="1">
      <c r="A6" s="144" t="s">
        <v>286</v>
      </c>
      <c r="B6" s="143" t="s">
        <v>286</v>
      </c>
      <c r="C6" s="143" t="s">
        <v>286</v>
      </c>
      <c r="D6" s="143" t="s">
        <v>286</v>
      </c>
      <c r="E6" s="144" t="s">
        <v>286</v>
      </c>
      <c r="F6" s="143">
        <v>1</v>
      </c>
      <c r="G6" s="143">
        <v>2</v>
      </c>
      <c r="H6" s="143">
        <v>3</v>
      </c>
      <c r="I6" s="144">
        <v>4</v>
      </c>
      <c r="J6" s="143">
        <v>5</v>
      </c>
      <c r="K6" s="172">
        <v>6</v>
      </c>
      <c r="L6" s="142">
        <v>7</v>
      </c>
      <c r="M6" s="172">
        <v>8</v>
      </c>
      <c r="N6" s="172">
        <v>9</v>
      </c>
      <c r="O6" s="172">
        <v>10</v>
      </c>
      <c r="P6" s="172">
        <v>11</v>
      </c>
      <c r="Q6" s="172">
        <v>12</v>
      </c>
      <c r="R6" s="142">
        <v>13</v>
      </c>
      <c r="S6" s="142">
        <v>14</v>
      </c>
      <c r="T6" s="173">
        <v>15</v>
      </c>
      <c r="U6" s="173">
        <v>16</v>
      </c>
      <c r="V6" s="173">
        <v>17</v>
      </c>
      <c r="W6" s="173">
        <v>18</v>
      </c>
    </row>
    <row r="7" spans="1:24" ht="59.25" customHeight="1">
      <c r="A7" s="174" t="s">
        <v>197</v>
      </c>
      <c r="B7" s="175" t="s">
        <v>1</v>
      </c>
      <c r="C7" s="176" t="s">
        <v>113</v>
      </c>
      <c r="D7" s="177" t="s">
        <v>15</v>
      </c>
      <c r="E7" s="177" t="s">
        <v>385</v>
      </c>
      <c r="F7" s="178">
        <v>280.32</v>
      </c>
      <c r="G7" s="179">
        <v>151.32</v>
      </c>
      <c r="H7" s="180">
        <v>151.32</v>
      </c>
      <c r="I7" s="180">
        <v>0</v>
      </c>
      <c r="J7" s="180">
        <v>0</v>
      </c>
      <c r="K7" s="180">
        <v>129</v>
      </c>
      <c r="L7" s="180">
        <v>129</v>
      </c>
      <c r="M7" s="178">
        <v>0</v>
      </c>
      <c r="N7" s="179">
        <v>0</v>
      </c>
      <c r="O7" s="178">
        <v>0</v>
      </c>
      <c r="P7" s="179">
        <v>0</v>
      </c>
      <c r="Q7" s="180">
        <v>0</v>
      </c>
      <c r="R7" s="180">
        <v>0</v>
      </c>
      <c r="S7" s="180">
        <v>0</v>
      </c>
      <c r="T7" s="181">
        <v>0</v>
      </c>
      <c r="U7" s="182">
        <v>0</v>
      </c>
      <c r="V7" s="182">
        <v>0</v>
      </c>
      <c r="W7" s="182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sheetProtection/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zoomScalePageLayoutView="0" workbookViewId="0" topLeftCell="A1">
      <selection activeCell="A2" sqref="A2:W2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20.33203125" style="11" customWidth="1"/>
    <col min="6" max="12" width="9.16015625" style="11" customWidth="1"/>
    <col min="13" max="23" width="7" style="11" customWidth="1"/>
    <col min="24" max="16384" width="9.16015625" style="11" customWidth="1"/>
  </cols>
  <sheetData>
    <row r="1" ht="15.75" customHeight="1">
      <c r="W1" s="106" t="s">
        <v>108</v>
      </c>
    </row>
    <row r="2" spans="1:23" s="184" customFormat="1" ht="24.75" customHeight="1">
      <c r="A2" s="217" t="s">
        <v>133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s="184" customFormat="1" ht="18.75" customHeight="1">
      <c r="A3" s="257" t="s">
        <v>29</v>
      </c>
      <c r="B3" s="257"/>
      <c r="C3" s="257"/>
      <c r="D3" s="185" t="s">
        <v>385</v>
      </c>
      <c r="E3" s="186"/>
      <c r="W3" s="187" t="s">
        <v>237</v>
      </c>
    </row>
    <row r="4" spans="1:23" ht="23.25" customHeight="1">
      <c r="A4" s="219" t="s">
        <v>223</v>
      </c>
      <c r="B4" s="219"/>
      <c r="C4" s="219"/>
      <c r="D4" s="243" t="s">
        <v>195</v>
      </c>
      <c r="E4" s="219" t="s">
        <v>253</v>
      </c>
      <c r="F4" s="219" t="s">
        <v>309</v>
      </c>
      <c r="G4" s="219" t="s">
        <v>38</v>
      </c>
      <c r="H4" s="219"/>
      <c r="I4" s="219"/>
      <c r="J4" s="219"/>
      <c r="K4" s="219" t="s">
        <v>264</v>
      </c>
      <c r="L4" s="219"/>
      <c r="M4" s="219"/>
      <c r="N4" s="219"/>
      <c r="O4" s="219"/>
      <c r="P4" s="219"/>
      <c r="Q4" s="219"/>
      <c r="R4" s="219"/>
      <c r="S4" s="219"/>
      <c r="T4" s="219" t="s">
        <v>362</v>
      </c>
      <c r="U4" s="219" t="s">
        <v>285</v>
      </c>
      <c r="V4" s="219" t="s">
        <v>54</v>
      </c>
      <c r="W4" s="219" t="s">
        <v>221</v>
      </c>
    </row>
    <row r="5" spans="1:23" ht="66.75" customHeight="1">
      <c r="A5" s="172" t="s">
        <v>182</v>
      </c>
      <c r="B5" s="172" t="s">
        <v>318</v>
      </c>
      <c r="C5" s="142" t="s">
        <v>306</v>
      </c>
      <c r="D5" s="219"/>
      <c r="E5" s="219"/>
      <c r="F5" s="219"/>
      <c r="G5" s="142" t="s">
        <v>92</v>
      </c>
      <c r="H5" s="142" t="s">
        <v>249</v>
      </c>
      <c r="I5" s="142" t="s">
        <v>53</v>
      </c>
      <c r="J5" s="142" t="s">
        <v>14</v>
      </c>
      <c r="K5" s="142" t="s">
        <v>92</v>
      </c>
      <c r="L5" s="142" t="s">
        <v>451</v>
      </c>
      <c r="M5" s="142" t="s">
        <v>109</v>
      </c>
      <c r="N5" s="172" t="s">
        <v>33</v>
      </c>
      <c r="O5" s="172" t="s">
        <v>68</v>
      </c>
      <c r="P5" s="142" t="s">
        <v>100</v>
      </c>
      <c r="Q5" s="142" t="s">
        <v>153</v>
      </c>
      <c r="R5" s="142" t="s">
        <v>12</v>
      </c>
      <c r="S5" s="142" t="s">
        <v>14</v>
      </c>
      <c r="T5" s="219"/>
      <c r="U5" s="219"/>
      <c r="V5" s="219"/>
      <c r="W5" s="219"/>
    </row>
    <row r="6" spans="1:24" ht="17.25" customHeight="1">
      <c r="A6" s="144" t="s">
        <v>286</v>
      </c>
      <c r="B6" s="143" t="s">
        <v>286</v>
      </c>
      <c r="C6" s="143" t="s">
        <v>286</v>
      </c>
      <c r="D6" s="143" t="s">
        <v>286</v>
      </c>
      <c r="E6" s="144" t="s">
        <v>286</v>
      </c>
      <c r="F6" s="143">
        <v>1</v>
      </c>
      <c r="G6" s="143">
        <v>2</v>
      </c>
      <c r="H6" s="144">
        <v>3</v>
      </c>
      <c r="I6" s="144">
        <v>4</v>
      </c>
      <c r="J6" s="144">
        <v>5</v>
      </c>
      <c r="K6" s="144">
        <v>6</v>
      </c>
      <c r="L6" s="144">
        <v>7</v>
      </c>
      <c r="M6" s="143">
        <v>8</v>
      </c>
      <c r="N6" s="143">
        <v>9</v>
      </c>
      <c r="O6" s="143">
        <v>10</v>
      </c>
      <c r="P6" s="144">
        <v>11</v>
      </c>
      <c r="Q6" s="144">
        <v>12</v>
      </c>
      <c r="R6" s="144">
        <v>13</v>
      </c>
      <c r="S6" s="144">
        <v>14</v>
      </c>
      <c r="T6" s="188">
        <v>15</v>
      </c>
      <c r="U6" s="188">
        <v>16</v>
      </c>
      <c r="V6" s="189">
        <v>17</v>
      </c>
      <c r="W6" s="189">
        <v>18</v>
      </c>
      <c r="X6" s="13"/>
    </row>
    <row r="7" spans="1:23" s="13" customFormat="1" ht="27" customHeight="1">
      <c r="A7" s="117"/>
      <c r="B7" s="119"/>
      <c r="C7" s="117"/>
      <c r="D7" s="119"/>
      <c r="E7" s="117"/>
      <c r="F7" s="145">
        <v>280.32</v>
      </c>
      <c r="G7" s="145">
        <v>151.32</v>
      </c>
      <c r="H7" s="145">
        <v>151.32</v>
      </c>
      <c r="I7" s="145">
        <v>0</v>
      </c>
      <c r="J7" s="145">
        <v>0</v>
      </c>
      <c r="K7" s="145">
        <v>129</v>
      </c>
      <c r="L7" s="145">
        <v>129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</row>
    <row r="8" spans="1:23" ht="36.75" customHeight="1">
      <c r="A8" s="117" t="s">
        <v>197</v>
      </c>
      <c r="B8" s="119" t="s">
        <v>1</v>
      </c>
      <c r="C8" s="117" t="s">
        <v>113</v>
      </c>
      <c r="D8" s="119" t="s">
        <v>15</v>
      </c>
      <c r="E8" s="117" t="s">
        <v>385</v>
      </c>
      <c r="F8" s="145">
        <v>280.32</v>
      </c>
      <c r="G8" s="145">
        <v>151.32</v>
      </c>
      <c r="H8" s="145">
        <v>151.32</v>
      </c>
      <c r="I8" s="145">
        <v>0</v>
      </c>
      <c r="J8" s="145">
        <v>0</v>
      </c>
      <c r="K8" s="145">
        <v>129</v>
      </c>
      <c r="L8" s="145">
        <v>129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sheetProtection/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zoomScalePageLayoutView="0" workbookViewId="0" topLeftCell="H1">
      <selection activeCell="A2" sqref="A2:AC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235</v>
      </c>
    </row>
    <row r="2" spans="1:29" ht="27" customHeight="1">
      <c r="A2" s="217" t="s">
        <v>441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spans="1:29" ht="16.5" customHeight="1">
      <c r="A3" s="258" t="s">
        <v>29</v>
      </c>
      <c r="B3" s="258"/>
      <c r="C3" s="258"/>
      <c r="D3" s="34" t="s">
        <v>385</v>
      </c>
      <c r="E3" s="30"/>
      <c r="AC3" s="21" t="s">
        <v>237</v>
      </c>
    </row>
    <row r="4" spans="1:29" ht="23.25" customHeight="1">
      <c r="A4" s="223" t="s">
        <v>223</v>
      </c>
      <c r="B4" s="223"/>
      <c r="C4" s="223"/>
      <c r="D4" s="230" t="s">
        <v>195</v>
      </c>
      <c r="E4" s="226" t="s">
        <v>354</v>
      </c>
      <c r="F4" s="226" t="s">
        <v>268</v>
      </c>
      <c r="G4" s="226" t="s">
        <v>71</v>
      </c>
      <c r="H4" s="226" t="s">
        <v>300</v>
      </c>
      <c r="I4" s="226" t="s">
        <v>112</v>
      </c>
      <c r="J4" s="223" t="s">
        <v>116</v>
      </c>
      <c r="K4" s="223" t="s">
        <v>186</v>
      </c>
      <c r="L4" s="227" t="s">
        <v>403</v>
      </c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</row>
    <row r="5" spans="1:29" ht="23.25" customHeight="1">
      <c r="A5" s="223"/>
      <c r="B5" s="223"/>
      <c r="C5" s="223"/>
      <c r="D5" s="230"/>
      <c r="E5" s="226"/>
      <c r="F5" s="226"/>
      <c r="G5" s="226"/>
      <c r="H5" s="226"/>
      <c r="I5" s="226"/>
      <c r="J5" s="226"/>
      <c r="K5" s="223"/>
      <c r="L5" s="223" t="s">
        <v>370</v>
      </c>
      <c r="M5" s="223" t="s">
        <v>51</v>
      </c>
      <c r="N5" s="223"/>
      <c r="O5" s="223"/>
      <c r="P5" s="223"/>
      <c r="Q5" s="223"/>
      <c r="R5" s="223"/>
      <c r="S5" s="223"/>
      <c r="T5" s="226"/>
      <c r="U5" s="226" t="s">
        <v>276</v>
      </c>
      <c r="V5" s="226" t="s">
        <v>239</v>
      </c>
      <c r="W5" s="226" t="s">
        <v>362</v>
      </c>
      <c r="X5" s="223" t="s">
        <v>270</v>
      </c>
      <c r="Y5" s="225" t="s">
        <v>47</v>
      </c>
      <c r="Z5" s="226"/>
      <c r="AA5" s="226" t="s">
        <v>98</v>
      </c>
      <c r="AB5" s="226" t="s">
        <v>74</v>
      </c>
      <c r="AC5" s="223" t="s">
        <v>55</v>
      </c>
    </row>
    <row r="6" spans="1:29" ht="39" customHeight="1">
      <c r="A6" s="223" t="s">
        <v>182</v>
      </c>
      <c r="B6" s="223" t="s">
        <v>318</v>
      </c>
      <c r="C6" s="223" t="s">
        <v>306</v>
      </c>
      <c r="D6" s="230"/>
      <c r="E6" s="226"/>
      <c r="F6" s="226"/>
      <c r="G6" s="226"/>
      <c r="H6" s="226"/>
      <c r="I6" s="226"/>
      <c r="J6" s="226"/>
      <c r="K6" s="223"/>
      <c r="L6" s="223"/>
      <c r="M6" s="223" t="s">
        <v>190</v>
      </c>
      <c r="N6" s="223" t="s">
        <v>410</v>
      </c>
      <c r="O6" s="223" t="s">
        <v>77</v>
      </c>
      <c r="P6" s="223"/>
      <c r="Q6" s="223"/>
      <c r="R6" s="223"/>
      <c r="S6" s="223"/>
      <c r="T6" s="226"/>
      <c r="U6" s="226"/>
      <c r="V6" s="226"/>
      <c r="W6" s="226"/>
      <c r="X6" s="223"/>
      <c r="Y6" s="225"/>
      <c r="Z6" s="226"/>
      <c r="AA6" s="226"/>
      <c r="AB6" s="226"/>
      <c r="AC6" s="223"/>
    </row>
    <row r="7" spans="1:29" ht="52.5" customHeight="1">
      <c r="A7" s="228"/>
      <c r="B7" s="228"/>
      <c r="C7" s="228"/>
      <c r="D7" s="230"/>
      <c r="E7" s="226"/>
      <c r="F7" s="226"/>
      <c r="G7" s="226"/>
      <c r="H7" s="226"/>
      <c r="I7" s="226"/>
      <c r="J7" s="226"/>
      <c r="K7" s="223"/>
      <c r="L7" s="223"/>
      <c r="M7" s="223"/>
      <c r="N7" s="223"/>
      <c r="O7" s="39" t="s">
        <v>65</v>
      </c>
      <c r="P7" s="39" t="s">
        <v>145</v>
      </c>
      <c r="Q7" s="39" t="s">
        <v>17</v>
      </c>
      <c r="R7" s="39" t="s">
        <v>358</v>
      </c>
      <c r="S7" s="25" t="s">
        <v>192</v>
      </c>
      <c r="T7" s="27" t="s">
        <v>270</v>
      </c>
      <c r="U7" s="226"/>
      <c r="V7" s="226"/>
      <c r="W7" s="226"/>
      <c r="X7" s="223"/>
      <c r="Y7" s="69" t="s">
        <v>389</v>
      </c>
      <c r="Z7" s="70" t="s">
        <v>179</v>
      </c>
      <c r="AA7" s="226"/>
      <c r="AB7" s="226"/>
      <c r="AC7" s="228"/>
    </row>
    <row r="8" spans="1:31" ht="19.5" customHeight="1">
      <c r="A8" s="9" t="s">
        <v>286</v>
      </c>
      <c r="B8" s="9" t="s">
        <v>286</v>
      </c>
      <c r="C8" s="9" t="s">
        <v>286</v>
      </c>
      <c r="D8" s="39" t="s">
        <v>286</v>
      </c>
      <c r="E8" s="41" t="s">
        <v>286</v>
      </c>
      <c r="F8" s="41" t="s">
        <v>286</v>
      </c>
      <c r="G8" s="41" t="s">
        <v>286</v>
      </c>
      <c r="H8" s="41" t="s">
        <v>286</v>
      </c>
      <c r="I8" s="72" t="s">
        <v>286</v>
      </c>
      <c r="J8" s="24" t="s">
        <v>286</v>
      </c>
      <c r="K8" s="36">
        <v>1</v>
      </c>
      <c r="L8" s="39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1">
        <v>9</v>
      </c>
      <c r="T8" s="41">
        <v>10</v>
      </c>
      <c r="U8" s="41">
        <v>11</v>
      </c>
      <c r="V8" s="41">
        <v>12</v>
      </c>
      <c r="W8" s="36">
        <v>13</v>
      </c>
      <c r="X8" s="36">
        <v>14</v>
      </c>
      <c r="Y8" s="41">
        <v>15</v>
      </c>
      <c r="Z8" s="41">
        <v>16</v>
      </c>
      <c r="AA8" s="72">
        <v>17</v>
      </c>
      <c r="AB8" s="73">
        <v>18</v>
      </c>
      <c r="AC8" s="67">
        <v>19</v>
      </c>
      <c r="AD8" s="30"/>
      <c r="AE8" s="30"/>
    </row>
    <row r="9" spans="1:30" s="30" customFormat="1" ht="23.25" customHeight="1">
      <c r="A9" s="82"/>
      <c r="B9" s="86"/>
      <c r="C9" s="84"/>
      <c r="D9" s="85" t="s">
        <v>15</v>
      </c>
      <c r="E9" s="82" t="s">
        <v>385</v>
      </c>
      <c r="F9" s="82" t="s">
        <v>382</v>
      </c>
      <c r="G9" s="82" t="s">
        <v>395</v>
      </c>
      <c r="H9" s="82" t="s">
        <v>82</v>
      </c>
      <c r="I9" s="89">
        <v>1</v>
      </c>
      <c r="J9" s="82" t="s">
        <v>104</v>
      </c>
      <c r="K9" s="83">
        <v>1</v>
      </c>
      <c r="L9" s="87">
        <v>1</v>
      </c>
      <c r="M9" s="80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1</v>
      </c>
      <c r="W9" s="87">
        <v>0</v>
      </c>
      <c r="X9" s="87">
        <v>0</v>
      </c>
      <c r="Y9" s="81">
        <v>0</v>
      </c>
      <c r="Z9" s="79">
        <v>0</v>
      </c>
      <c r="AA9" s="87">
        <v>0</v>
      </c>
      <c r="AB9" s="81">
        <v>0</v>
      </c>
      <c r="AC9" s="88">
        <v>0</v>
      </c>
      <c r="AD9" s="40"/>
    </row>
    <row r="10" spans="1:31" ht="23.25" customHeight="1">
      <c r="A10" s="82"/>
      <c r="B10" s="86"/>
      <c r="C10" s="84"/>
      <c r="D10" s="85" t="s">
        <v>15</v>
      </c>
      <c r="E10" s="82" t="s">
        <v>385</v>
      </c>
      <c r="F10" s="82" t="s">
        <v>346</v>
      </c>
      <c r="G10" s="82" t="s">
        <v>395</v>
      </c>
      <c r="H10" s="82" t="s">
        <v>82</v>
      </c>
      <c r="I10" s="89">
        <v>1</v>
      </c>
      <c r="J10" s="82" t="s">
        <v>104</v>
      </c>
      <c r="K10" s="83">
        <v>0.8</v>
      </c>
      <c r="L10" s="87">
        <v>0.8</v>
      </c>
      <c r="M10" s="80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0.8</v>
      </c>
      <c r="W10" s="87">
        <v>0</v>
      </c>
      <c r="X10" s="87">
        <v>0</v>
      </c>
      <c r="Y10" s="81">
        <v>0</v>
      </c>
      <c r="Z10" s="79">
        <v>0</v>
      </c>
      <c r="AA10" s="87">
        <v>0</v>
      </c>
      <c r="AB10" s="81">
        <v>0</v>
      </c>
      <c r="AC10" s="88">
        <v>0</v>
      </c>
      <c r="AD10" s="30"/>
      <c r="AE10" s="30"/>
    </row>
    <row r="11" spans="1:31" ht="23.25" customHeight="1">
      <c r="A11" s="82"/>
      <c r="B11" s="86"/>
      <c r="C11" s="84"/>
      <c r="D11" s="85" t="s">
        <v>15</v>
      </c>
      <c r="E11" s="82" t="s">
        <v>385</v>
      </c>
      <c r="F11" s="82" t="s">
        <v>245</v>
      </c>
      <c r="G11" s="82" t="s">
        <v>395</v>
      </c>
      <c r="H11" s="82" t="s">
        <v>82</v>
      </c>
      <c r="I11" s="89">
        <v>1</v>
      </c>
      <c r="J11" s="82" t="s">
        <v>104</v>
      </c>
      <c r="K11" s="83">
        <v>1</v>
      </c>
      <c r="L11" s="87">
        <v>1</v>
      </c>
      <c r="M11" s="80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1</v>
      </c>
      <c r="W11" s="87">
        <v>0</v>
      </c>
      <c r="X11" s="87">
        <v>0</v>
      </c>
      <c r="Y11" s="81">
        <v>0</v>
      </c>
      <c r="Z11" s="79">
        <v>0</v>
      </c>
      <c r="AA11" s="87">
        <v>0</v>
      </c>
      <c r="AB11" s="81">
        <v>0</v>
      </c>
      <c r="AC11" s="88">
        <v>0</v>
      </c>
      <c r="AD11" s="30"/>
      <c r="AE11" s="30"/>
    </row>
    <row r="12" spans="1:31" ht="23.25" customHeight="1">
      <c r="A12" s="82"/>
      <c r="B12" s="86"/>
      <c r="C12" s="84"/>
      <c r="D12" s="85" t="s">
        <v>15</v>
      </c>
      <c r="E12" s="82" t="s">
        <v>385</v>
      </c>
      <c r="F12" s="82" t="s">
        <v>463</v>
      </c>
      <c r="G12" s="82" t="s">
        <v>395</v>
      </c>
      <c r="H12" s="82" t="s">
        <v>82</v>
      </c>
      <c r="I12" s="89">
        <v>1</v>
      </c>
      <c r="J12" s="82" t="s">
        <v>104</v>
      </c>
      <c r="K12" s="83">
        <v>1</v>
      </c>
      <c r="L12" s="87">
        <v>1</v>
      </c>
      <c r="M12" s="80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1</v>
      </c>
      <c r="W12" s="87">
        <v>0</v>
      </c>
      <c r="X12" s="87">
        <v>0</v>
      </c>
      <c r="Y12" s="81">
        <v>0</v>
      </c>
      <c r="Z12" s="79">
        <v>0</v>
      </c>
      <c r="AA12" s="87">
        <v>0</v>
      </c>
      <c r="AB12" s="81">
        <v>0</v>
      </c>
      <c r="AC12" s="88">
        <v>0</v>
      </c>
      <c r="AD12" s="30"/>
      <c r="AE12" s="30"/>
    </row>
    <row r="13" spans="1:31" ht="23.25" customHeight="1">
      <c r="A13" s="82"/>
      <c r="B13" s="86"/>
      <c r="C13" s="84"/>
      <c r="D13" s="85" t="s">
        <v>15</v>
      </c>
      <c r="E13" s="82" t="s">
        <v>385</v>
      </c>
      <c r="F13" s="82" t="s">
        <v>338</v>
      </c>
      <c r="G13" s="82" t="s">
        <v>395</v>
      </c>
      <c r="H13" s="82" t="s">
        <v>82</v>
      </c>
      <c r="I13" s="89">
        <v>1</v>
      </c>
      <c r="J13" s="82" t="s">
        <v>232</v>
      </c>
      <c r="K13" s="83">
        <v>6</v>
      </c>
      <c r="L13" s="87">
        <v>6</v>
      </c>
      <c r="M13" s="80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6</v>
      </c>
      <c r="W13" s="87">
        <v>0</v>
      </c>
      <c r="X13" s="87">
        <v>0</v>
      </c>
      <c r="Y13" s="81">
        <v>0</v>
      </c>
      <c r="Z13" s="79">
        <v>0</v>
      </c>
      <c r="AA13" s="87">
        <v>0</v>
      </c>
      <c r="AB13" s="81">
        <v>0</v>
      </c>
      <c r="AC13" s="88">
        <v>0</v>
      </c>
      <c r="AD13" s="30"/>
      <c r="AE13" s="30"/>
    </row>
    <row r="14" spans="1:31" ht="23.25" customHeight="1">
      <c r="A14" s="82"/>
      <c r="B14" s="86"/>
      <c r="C14" s="84"/>
      <c r="D14" s="85" t="s">
        <v>15</v>
      </c>
      <c r="E14" s="82" t="s">
        <v>385</v>
      </c>
      <c r="F14" s="82" t="s">
        <v>99</v>
      </c>
      <c r="G14" s="82" t="s">
        <v>395</v>
      </c>
      <c r="H14" s="82" t="s">
        <v>82</v>
      </c>
      <c r="I14" s="89">
        <v>1</v>
      </c>
      <c r="J14" s="82" t="s">
        <v>232</v>
      </c>
      <c r="K14" s="83">
        <v>5</v>
      </c>
      <c r="L14" s="87">
        <v>5</v>
      </c>
      <c r="M14" s="80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5</v>
      </c>
      <c r="W14" s="87">
        <v>0</v>
      </c>
      <c r="X14" s="87">
        <v>0</v>
      </c>
      <c r="Y14" s="81">
        <v>0</v>
      </c>
      <c r="Z14" s="79">
        <v>0</v>
      </c>
      <c r="AA14" s="87">
        <v>0</v>
      </c>
      <c r="AB14" s="81">
        <v>0</v>
      </c>
      <c r="AC14" s="88">
        <v>0</v>
      </c>
      <c r="AE14" s="30"/>
    </row>
    <row r="15" spans="1:29" ht="23.25" customHeight="1">
      <c r="A15" s="82"/>
      <c r="B15" s="86"/>
      <c r="C15" s="84"/>
      <c r="D15" s="85" t="s">
        <v>15</v>
      </c>
      <c r="E15" s="82" t="s">
        <v>385</v>
      </c>
      <c r="F15" s="82" t="s">
        <v>462</v>
      </c>
      <c r="G15" s="82" t="s">
        <v>395</v>
      </c>
      <c r="H15" s="82" t="s">
        <v>82</v>
      </c>
      <c r="I15" s="89">
        <v>1</v>
      </c>
      <c r="J15" s="82" t="s">
        <v>104</v>
      </c>
      <c r="K15" s="83">
        <v>3</v>
      </c>
      <c r="L15" s="87">
        <v>3</v>
      </c>
      <c r="M15" s="80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3</v>
      </c>
      <c r="W15" s="87">
        <v>0</v>
      </c>
      <c r="X15" s="87">
        <v>0</v>
      </c>
      <c r="Y15" s="81">
        <v>0</v>
      </c>
      <c r="Z15" s="79">
        <v>0</v>
      </c>
      <c r="AA15" s="87">
        <v>0</v>
      </c>
      <c r="AB15" s="81">
        <v>0</v>
      </c>
      <c r="AC15" s="88">
        <v>0</v>
      </c>
    </row>
    <row r="16" spans="1:29" ht="23.25" customHeight="1">
      <c r="A16" s="82"/>
      <c r="B16" s="86"/>
      <c r="C16" s="84"/>
      <c r="D16" s="85" t="s">
        <v>15</v>
      </c>
      <c r="E16" s="82" t="s">
        <v>385</v>
      </c>
      <c r="F16" s="82" t="s">
        <v>448</v>
      </c>
      <c r="G16" s="82" t="s">
        <v>3</v>
      </c>
      <c r="H16" s="82" t="s">
        <v>57</v>
      </c>
      <c r="I16" s="89">
        <v>0</v>
      </c>
      <c r="J16" s="82" t="s">
        <v>407</v>
      </c>
      <c r="K16" s="83">
        <v>1</v>
      </c>
      <c r="L16" s="87">
        <v>0</v>
      </c>
      <c r="M16" s="80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1">
        <v>0</v>
      </c>
      <c r="Z16" s="79">
        <v>0</v>
      </c>
      <c r="AA16" s="87">
        <v>0</v>
      </c>
      <c r="AB16" s="81">
        <v>0</v>
      </c>
      <c r="AC16" s="88">
        <v>0</v>
      </c>
    </row>
    <row r="17" spans="1:29" ht="23.25" customHeight="1">
      <c r="A17" s="82"/>
      <c r="B17" s="86"/>
      <c r="C17" s="84"/>
      <c r="D17" s="85" t="s">
        <v>15</v>
      </c>
      <c r="E17" s="82" t="s">
        <v>385</v>
      </c>
      <c r="F17" s="82" t="s">
        <v>170</v>
      </c>
      <c r="G17" s="82" t="s">
        <v>395</v>
      </c>
      <c r="H17" s="82" t="s">
        <v>82</v>
      </c>
      <c r="I17" s="89">
        <v>1</v>
      </c>
      <c r="J17" s="82" t="s">
        <v>104</v>
      </c>
      <c r="K17" s="83">
        <v>1</v>
      </c>
      <c r="L17" s="87">
        <v>1</v>
      </c>
      <c r="M17" s="80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1</v>
      </c>
      <c r="W17" s="87">
        <v>0</v>
      </c>
      <c r="X17" s="87">
        <v>0</v>
      </c>
      <c r="Y17" s="81">
        <v>0</v>
      </c>
      <c r="Z17" s="79">
        <v>0</v>
      </c>
      <c r="AA17" s="87">
        <v>0</v>
      </c>
      <c r="AB17" s="81">
        <v>0</v>
      </c>
      <c r="AC17" s="88">
        <v>0</v>
      </c>
    </row>
    <row r="18" spans="1:29" ht="23.25" customHeight="1">
      <c r="A18" s="82"/>
      <c r="B18" s="86"/>
      <c r="C18" s="84"/>
      <c r="D18" s="85" t="s">
        <v>15</v>
      </c>
      <c r="E18" s="82" t="s">
        <v>385</v>
      </c>
      <c r="F18" s="82" t="s">
        <v>308</v>
      </c>
      <c r="G18" s="82" t="s">
        <v>395</v>
      </c>
      <c r="H18" s="82" t="s">
        <v>82</v>
      </c>
      <c r="I18" s="89">
        <v>1</v>
      </c>
      <c r="J18" s="82" t="s">
        <v>104</v>
      </c>
      <c r="K18" s="83">
        <v>1</v>
      </c>
      <c r="L18" s="87">
        <v>1</v>
      </c>
      <c r="M18" s="80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1</v>
      </c>
      <c r="W18" s="87">
        <v>0</v>
      </c>
      <c r="X18" s="87">
        <v>0</v>
      </c>
      <c r="Y18" s="81">
        <v>0</v>
      </c>
      <c r="Z18" s="79">
        <v>0</v>
      </c>
      <c r="AA18" s="87">
        <v>0</v>
      </c>
      <c r="AB18" s="81">
        <v>0</v>
      </c>
      <c r="AC18" s="88">
        <v>0</v>
      </c>
    </row>
    <row r="19" spans="1:29" ht="23.25" customHeight="1">
      <c r="A19" s="82"/>
      <c r="B19" s="86"/>
      <c r="C19" s="84"/>
      <c r="D19" s="85" t="s">
        <v>15</v>
      </c>
      <c r="E19" s="82" t="s">
        <v>385</v>
      </c>
      <c r="F19" s="82" t="s">
        <v>162</v>
      </c>
      <c r="G19" s="82" t="s">
        <v>395</v>
      </c>
      <c r="H19" s="82" t="s">
        <v>82</v>
      </c>
      <c r="I19" s="89">
        <v>1</v>
      </c>
      <c r="J19" s="82" t="s">
        <v>104</v>
      </c>
      <c r="K19" s="83">
        <v>3</v>
      </c>
      <c r="L19" s="87">
        <v>3</v>
      </c>
      <c r="M19" s="80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3</v>
      </c>
      <c r="W19" s="87">
        <v>0</v>
      </c>
      <c r="X19" s="87">
        <v>0</v>
      </c>
      <c r="Y19" s="81">
        <v>0</v>
      </c>
      <c r="Z19" s="79">
        <v>0</v>
      </c>
      <c r="AA19" s="87">
        <v>0</v>
      </c>
      <c r="AB19" s="81">
        <v>0</v>
      </c>
      <c r="AC19" s="88">
        <v>0</v>
      </c>
    </row>
    <row r="20" spans="1:29" ht="23.25" customHeight="1">
      <c r="A20" s="82"/>
      <c r="B20" s="86"/>
      <c r="C20" s="84"/>
      <c r="D20" s="85" t="s">
        <v>15</v>
      </c>
      <c r="E20" s="82" t="s">
        <v>385</v>
      </c>
      <c r="F20" s="82" t="s">
        <v>185</v>
      </c>
      <c r="G20" s="82" t="s">
        <v>360</v>
      </c>
      <c r="H20" s="82" t="s">
        <v>57</v>
      </c>
      <c r="I20" s="89">
        <v>0</v>
      </c>
      <c r="J20" s="82" t="s">
        <v>407</v>
      </c>
      <c r="K20" s="83">
        <v>5</v>
      </c>
      <c r="L20" s="87">
        <v>0</v>
      </c>
      <c r="M20" s="80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1">
        <v>0</v>
      </c>
      <c r="Z20" s="79">
        <v>0</v>
      </c>
      <c r="AA20" s="87">
        <v>0</v>
      </c>
      <c r="AB20" s="81">
        <v>0</v>
      </c>
      <c r="AC20" s="88">
        <v>0</v>
      </c>
    </row>
    <row r="21" spans="1:29" ht="23.25" customHeight="1">
      <c r="A21" s="82"/>
      <c r="B21" s="86"/>
      <c r="C21" s="84"/>
      <c r="D21" s="85" t="s">
        <v>15</v>
      </c>
      <c r="E21" s="82" t="s">
        <v>385</v>
      </c>
      <c r="F21" s="82" t="s">
        <v>311</v>
      </c>
      <c r="G21" s="82" t="s">
        <v>395</v>
      </c>
      <c r="H21" s="82" t="s">
        <v>82</v>
      </c>
      <c r="I21" s="89">
        <v>2</v>
      </c>
      <c r="J21" s="82" t="s">
        <v>104</v>
      </c>
      <c r="K21" s="83">
        <v>3</v>
      </c>
      <c r="L21" s="87">
        <v>3</v>
      </c>
      <c r="M21" s="80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3</v>
      </c>
      <c r="W21" s="87">
        <v>0</v>
      </c>
      <c r="X21" s="87">
        <v>0</v>
      </c>
      <c r="Y21" s="81">
        <v>0</v>
      </c>
      <c r="Z21" s="79">
        <v>0</v>
      </c>
      <c r="AA21" s="87">
        <v>0</v>
      </c>
      <c r="AB21" s="81">
        <v>0</v>
      </c>
      <c r="AC21" s="88">
        <v>0</v>
      </c>
    </row>
    <row r="22" spans="1:29" ht="23.25" customHeight="1">
      <c r="A22" s="82"/>
      <c r="B22" s="86"/>
      <c r="C22" s="84"/>
      <c r="D22" s="85" t="s">
        <v>15</v>
      </c>
      <c r="E22" s="82" t="s">
        <v>385</v>
      </c>
      <c r="F22" s="82" t="s">
        <v>96</v>
      </c>
      <c r="G22" s="82" t="s">
        <v>395</v>
      </c>
      <c r="H22" s="82" t="s">
        <v>82</v>
      </c>
      <c r="I22" s="89">
        <v>1</v>
      </c>
      <c r="J22" s="82" t="s">
        <v>104</v>
      </c>
      <c r="K22" s="83">
        <v>1</v>
      </c>
      <c r="L22" s="87">
        <v>1</v>
      </c>
      <c r="M22" s="80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1</v>
      </c>
      <c r="W22" s="87">
        <v>0</v>
      </c>
      <c r="X22" s="87">
        <v>0</v>
      </c>
      <c r="Y22" s="81">
        <v>0</v>
      </c>
      <c r="Z22" s="79">
        <v>0</v>
      </c>
      <c r="AA22" s="87">
        <v>0</v>
      </c>
      <c r="AB22" s="81">
        <v>0</v>
      </c>
      <c r="AC22" s="88">
        <v>0</v>
      </c>
    </row>
    <row r="23" spans="1:29" ht="23.25" customHeight="1">
      <c r="A23" s="82"/>
      <c r="B23" s="86"/>
      <c r="C23" s="84"/>
      <c r="D23" s="85" t="s">
        <v>15</v>
      </c>
      <c r="E23" s="82" t="s">
        <v>385</v>
      </c>
      <c r="F23" s="82" t="s">
        <v>106</v>
      </c>
      <c r="G23" s="82" t="s">
        <v>241</v>
      </c>
      <c r="H23" s="82" t="s">
        <v>184</v>
      </c>
      <c r="I23" s="89">
        <v>0</v>
      </c>
      <c r="J23" s="82" t="s">
        <v>407</v>
      </c>
      <c r="K23" s="83">
        <v>1</v>
      </c>
      <c r="L23" s="87">
        <v>0</v>
      </c>
      <c r="M23" s="80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1">
        <v>0</v>
      </c>
      <c r="Z23" s="79">
        <v>0</v>
      </c>
      <c r="AA23" s="87">
        <v>0</v>
      </c>
      <c r="AB23" s="81">
        <v>0</v>
      </c>
      <c r="AC23" s="88">
        <v>0</v>
      </c>
    </row>
    <row r="24" spans="1:29" ht="23.25" customHeight="1">
      <c r="A24" s="82"/>
      <c r="B24" s="86"/>
      <c r="C24" s="84"/>
      <c r="D24" s="85" t="s">
        <v>15</v>
      </c>
      <c r="E24" s="82" t="s">
        <v>385</v>
      </c>
      <c r="F24" s="82" t="s">
        <v>105</v>
      </c>
      <c r="G24" s="82" t="s">
        <v>395</v>
      </c>
      <c r="H24" s="82" t="s">
        <v>82</v>
      </c>
      <c r="I24" s="89">
        <v>1</v>
      </c>
      <c r="J24" s="82" t="s">
        <v>232</v>
      </c>
      <c r="K24" s="83">
        <v>5</v>
      </c>
      <c r="L24" s="87">
        <v>5</v>
      </c>
      <c r="M24" s="80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5</v>
      </c>
      <c r="W24" s="87">
        <v>0</v>
      </c>
      <c r="X24" s="87">
        <v>0</v>
      </c>
      <c r="Y24" s="81">
        <v>0</v>
      </c>
      <c r="Z24" s="79">
        <v>0</v>
      </c>
      <c r="AA24" s="87">
        <v>0</v>
      </c>
      <c r="AB24" s="81">
        <v>0</v>
      </c>
      <c r="AC24" s="88">
        <v>0</v>
      </c>
    </row>
    <row r="25" spans="1:29" ht="23.25" customHeight="1">
      <c r="A25" s="82"/>
      <c r="B25" s="86"/>
      <c r="C25" s="84"/>
      <c r="D25" s="85" t="s">
        <v>15</v>
      </c>
      <c r="E25" s="82" t="s">
        <v>385</v>
      </c>
      <c r="F25" s="82" t="s">
        <v>368</v>
      </c>
      <c r="G25" s="82" t="s">
        <v>395</v>
      </c>
      <c r="H25" s="82" t="s">
        <v>82</v>
      </c>
      <c r="I25" s="89">
        <v>2</v>
      </c>
      <c r="J25" s="82" t="s">
        <v>104</v>
      </c>
      <c r="K25" s="83">
        <v>1</v>
      </c>
      <c r="L25" s="87">
        <v>1</v>
      </c>
      <c r="M25" s="80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1</v>
      </c>
      <c r="W25" s="87">
        <v>0</v>
      </c>
      <c r="X25" s="87">
        <v>0</v>
      </c>
      <c r="Y25" s="81">
        <v>0</v>
      </c>
      <c r="Z25" s="79">
        <v>0</v>
      </c>
      <c r="AA25" s="87">
        <v>0</v>
      </c>
      <c r="AB25" s="81">
        <v>0</v>
      </c>
      <c r="AC25" s="88">
        <v>0</v>
      </c>
    </row>
    <row r="26" spans="1:29" ht="23.25" customHeight="1">
      <c r="A26" s="82"/>
      <c r="B26" s="86"/>
      <c r="C26" s="84"/>
      <c r="D26" s="85" t="s">
        <v>15</v>
      </c>
      <c r="E26" s="82" t="s">
        <v>385</v>
      </c>
      <c r="F26" s="82" t="s">
        <v>343</v>
      </c>
      <c r="G26" s="82" t="s">
        <v>395</v>
      </c>
      <c r="H26" s="82" t="s">
        <v>82</v>
      </c>
      <c r="I26" s="89">
        <v>1</v>
      </c>
      <c r="J26" s="82" t="s">
        <v>104</v>
      </c>
      <c r="K26" s="83">
        <v>18</v>
      </c>
      <c r="L26" s="87">
        <v>18</v>
      </c>
      <c r="M26" s="80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18</v>
      </c>
      <c r="W26" s="87">
        <v>0</v>
      </c>
      <c r="X26" s="87">
        <v>0</v>
      </c>
      <c r="Y26" s="81">
        <v>0</v>
      </c>
      <c r="Z26" s="79">
        <v>0</v>
      </c>
      <c r="AA26" s="87">
        <v>0</v>
      </c>
      <c r="AB26" s="81">
        <v>0</v>
      </c>
      <c r="AC26" s="88">
        <v>0</v>
      </c>
    </row>
    <row r="27" spans="1:29" ht="23.25" customHeight="1">
      <c r="A27" s="82"/>
      <c r="B27" s="86"/>
      <c r="C27" s="84"/>
      <c r="D27" s="85" t="s">
        <v>15</v>
      </c>
      <c r="E27" s="82" t="s">
        <v>385</v>
      </c>
      <c r="F27" s="82" t="s">
        <v>66</v>
      </c>
      <c r="G27" s="82" t="s">
        <v>395</v>
      </c>
      <c r="H27" s="82" t="s">
        <v>82</v>
      </c>
      <c r="I27" s="89">
        <v>1</v>
      </c>
      <c r="J27" s="82" t="s">
        <v>232</v>
      </c>
      <c r="K27" s="83">
        <v>15</v>
      </c>
      <c r="L27" s="87">
        <v>15</v>
      </c>
      <c r="M27" s="80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15</v>
      </c>
      <c r="W27" s="87">
        <v>0</v>
      </c>
      <c r="X27" s="87">
        <v>0</v>
      </c>
      <c r="Y27" s="81">
        <v>0</v>
      </c>
      <c r="Z27" s="79">
        <v>0</v>
      </c>
      <c r="AA27" s="87">
        <v>0</v>
      </c>
      <c r="AB27" s="81">
        <v>0</v>
      </c>
      <c r="AC27" s="88">
        <v>0</v>
      </c>
    </row>
  </sheetData>
  <sheetProtection/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J4:J7"/>
    <mergeCell ref="L5:L7"/>
    <mergeCell ref="M6:M7"/>
    <mergeCell ref="N6:N7"/>
    <mergeCell ref="V5:V7"/>
    <mergeCell ref="Y5:Z6"/>
    <mergeCell ref="W5:W7"/>
    <mergeCell ref="X5:X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16" t="s">
        <v>22</v>
      </c>
      <c r="B1" s="216"/>
      <c r="C1" s="216"/>
      <c r="D1" s="216"/>
      <c r="E1" s="216"/>
      <c r="F1" s="216"/>
    </row>
    <row r="2" spans="1:6" ht="28.5" customHeight="1">
      <c r="A2" s="1" t="s">
        <v>401</v>
      </c>
      <c r="B2" s="1" t="s">
        <v>427</v>
      </c>
      <c r="C2" s="3">
        <v>1</v>
      </c>
      <c r="D2" s="3" t="s">
        <v>45</v>
      </c>
      <c r="E2" s="1" t="s">
        <v>163</v>
      </c>
      <c r="F2" s="3">
        <v>16</v>
      </c>
    </row>
    <row r="3" spans="1:6" ht="28.5" customHeight="1">
      <c r="A3" s="1" t="s">
        <v>72</v>
      </c>
      <c r="B3" s="1" t="s">
        <v>150</v>
      </c>
      <c r="C3" s="3">
        <v>2</v>
      </c>
      <c r="D3" s="3" t="s">
        <v>419</v>
      </c>
      <c r="E3" s="1" t="s">
        <v>304</v>
      </c>
      <c r="F3" s="3">
        <v>17</v>
      </c>
    </row>
    <row r="4" spans="1:6" ht="28.5" customHeight="1">
      <c r="A4" s="1" t="s">
        <v>227</v>
      </c>
      <c r="B4" s="1" t="s">
        <v>313</v>
      </c>
      <c r="C4" s="3">
        <v>3</v>
      </c>
      <c r="D4" s="3" t="s">
        <v>337</v>
      </c>
      <c r="E4" s="1" t="s">
        <v>63</v>
      </c>
      <c r="F4" s="3">
        <v>18</v>
      </c>
    </row>
    <row r="5" spans="1:6" ht="28.5" customHeight="1">
      <c r="A5" s="1" t="s">
        <v>217</v>
      </c>
      <c r="B5" s="1" t="s">
        <v>322</v>
      </c>
      <c r="C5" s="3">
        <v>4</v>
      </c>
      <c r="D5" s="3" t="s">
        <v>39</v>
      </c>
      <c r="E5" s="1" t="s">
        <v>149</v>
      </c>
      <c r="F5" s="3">
        <v>19</v>
      </c>
    </row>
    <row r="6" spans="1:6" ht="28.5" customHeight="1">
      <c r="A6" s="1" t="s">
        <v>142</v>
      </c>
      <c r="B6" s="1" t="s">
        <v>321</v>
      </c>
      <c r="C6" s="3">
        <v>5</v>
      </c>
      <c r="D6" s="3" t="s">
        <v>390</v>
      </c>
      <c r="E6" s="1" t="s">
        <v>103</v>
      </c>
      <c r="F6" s="3">
        <v>20</v>
      </c>
    </row>
    <row r="7" spans="1:6" ht="28.5" customHeight="1">
      <c r="A7" s="1" t="s">
        <v>365</v>
      </c>
      <c r="B7" s="1" t="s">
        <v>202</v>
      </c>
      <c r="C7" s="3">
        <v>6</v>
      </c>
      <c r="D7" s="3" t="s">
        <v>95</v>
      </c>
      <c r="E7" s="1" t="s">
        <v>244</v>
      </c>
      <c r="F7" s="3">
        <v>21</v>
      </c>
    </row>
    <row r="8" spans="1:6" ht="28.5" customHeight="1">
      <c r="A8" s="1" t="s">
        <v>271</v>
      </c>
      <c r="B8" s="1" t="s">
        <v>453</v>
      </c>
      <c r="C8" s="3">
        <v>7</v>
      </c>
      <c r="D8" s="3" t="s">
        <v>273</v>
      </c>
      <c r="E8" s="1" t="s">
        <v>219</v>
      </c>
      <c r="F8" s="3">
        <v>22</v>
      </c>
    </row>
    <row r="9" spans="1:6" ht="28.5" customHeight="1">
      <c r="A9" s="1" t="s">
        <v>215</v>
      </c>
      <c r="B9" s="1" t="s">
        <v>44</v>
      </c>
      <c r="C9" s="3">
        <v>8</v>
      </c>
      <c r="D9" s="3" t="s">
        <v>94</v>
      </c>
      <c r="E9" s="1" t="s">
        <v>351</v>
      </c>
      <c r="F9" s="3">
        <v>23</v>
      </c>
    </row>
    <row r="10" spans="1:6" ht="28.5" customHeight="1">
      <c r="A10" s="1" t="s">
        <v>59</v>
      </c>
      <c r="B10" s="1" t="s">
        <v>428</v>
      </c>
      <c r="C10" s="3">
        <v>9</v>
      </c>
      <c r="D10" s="3" t="s">
        <v>452</v>
      </c>
      <c r="E10" s="1" t="s">
        <v>81</v>
      </c>
      <c r="F10" s="3">
        <v>24</v>
      </c>
    </row>
    <row r="11" spans="1:6" ht="28.5" customHeight="1">
      <c r="A11" s="1" t="s">
        <v>457</v>
      </c>
      <c r="B11" s="1" t="s">
        <v>194</v>
      </c>
      <c r="C11" s="3">
        <v>10</v>
      </c>
      <c r="D11" s="3" t="s">
        <v>141</v>
      </c>
      <c r="E11" s="1" t="s">
        <v>295</v>
      </c>
      <c r="F11" s="3">
        <v>25</v>
      </c>
    </row>
    <row r="12" spans="1:6" ht="28.5" customHeight="1">
      <c r="A12" s="1" t="s">
        <v>319</v>
      </c>
      <c r="B12" s="1" t="s">
        <v>356</v>
      </c>
      <c r="C12" s="3">
        <v>11</v>
      </c>
      <c r="D12" s="3" t="s">
        <v>50</v>
      </c>
      <c r="E12" s="1" t="s">
        <v>380</v>
      </c>
      <c r="F12" s="3">
        <v>26</v>
      </c>
    </row>
    <row r="13" spans="1:6" ht="28.5" customHeight="1">
      <c r="A13" s="1" t="s">
        <v>373</v>
      </c>
      <c r="B13" s="1" t="s">
        <v>356</v>
      </c>
      <c r="C13" s="3">
        <v>12</v>
      </c>
      <c r="D13" s="3" t="s">
        <v>413</v>
      </c>
      <c r="E13" s="1" t="s">
        <v>422</v>
      </c>
      <c r="F13" s="3">
        <v>27</v>
      </c>
    </row>
    <row r="14" spans="1:6" ht="28.5" customHeight="1">
      <c r="A14" s="1" t="s">
        <v>86</v>
      </c>
      <c r="B14" s="1" t="s">
        <v>327</v>
      </c>
      <c r="C14" s="3">
        <v>13</v>
      </c>
      <c r="D14" s="3" t="s">
        <v>312</v>
      </c>
      <c r="E14" s="1" t="s">
        <v>114</v>
      </c>
      <c r="F14" s="3">
        <v>28</v>
      </c>
    </row>
    <row r="15" spans="1:6" ht="28.5" customHeight="1">
      <c r="A15" s="1" t="s">
        <v>90</v>
      </c>
      <c r="B15" s="1" t="s">
        <v>334</v>
      </c>
      <c r="C15" s="3">
        <v>14</v>
      </c>
      <c r="D15" s="3" t="s">
        <v>282</v>
      </c>
      <c r="E15" s="1" t="s">
        <v>283</v>
      </c>
      <c r="F15" s="3">
        <v>29</v>
      </c>
    </row>
    <row r="16" spans="1:6" ht="28.5" customHeight="1">
      <c r="A16" s="3" t="s">
        <v>89</v>
      </c>
      <c r="B16" s="1" t="s">
        <v>272</v>
      </c>
      <c r="C16" s="3">
        <v>15</v>
      </c>
      <c r="D16" s="3" t="s">
        <v>35</v>
      </c>
      <c r="E16" s="1" t="s">
        <v>2</v>
      </c>
      <c r="F16" s="3">
        <v>30</v>
      </c>
    </row>
    <row r="17" spans="1:6" ht="28.5" customHeight="1">
      <c r="A17" s="3" t="s">
        <v>45</v>
      </c>
      <c r="B17" s="1" t="s">
        <v>163</v>
      </c>
      <c r="C17" s="3">
        <v>16</v>
      </c>
      <c r="D17" s="3" t="s">
        <v>250</v>
      </c>
      <c r="E17" s="1" t="s">
        <v>310</v>
      </c>
      <c r="F17" s="3">
        <v>31</v>
      </c>
    </row>
  </sheetData>
  <sheetProtection/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zoomScalePageLayoutView="0" workbookViewId="0" topLeftCell="A1">
      <selection activeCell="A2" sqref="A2:W2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5.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06" t="s">
        <v>69</v>
      </c>
    </row>
    <row r="2" spans="1:15" s="154" customFormat="1" ht="27.75" customHeight="1">
      <c r="A2" s="217" t="s">
        <v>353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21" customHeight="1">
      <c r="A3" s="259" t="s">
        <v>29</v>
      </c>
      <c r="B3" s="259"/>
      <c r="C3" s="259"/>
      <c r="D3" s="152" t="s">
        <v>385</v>
      </c>
      <c r="E3" s="153"/>
      <c r="F3" s="155"/>
      <c r="G3" s="155"/>
      <c r="H3" s="155"/>
      <c r="I3" s="155"/>
      <c r="J3" s="155"/>
      <c r="K3" s="155"/>
      <c r="L3" s="155"/>
      <c r="M3" s="155"/>
      <c r="N3" s="155"/>
      <c r="O3" s="156" t="s">
        <v>237</v>
      </c>
    </row>
    <row r="4" spans="1:15" ht="43.5" customHeight="1">
      <c r="A4" s="243" t="s">
        <v>223</v>
      </c>
      <c r="B4" s="243"/>
      <c r="C4" s="243"/>
      <c r="D4" s="219" t="s">
        <v>195</v>
      </c>
      <c r="E4" s="219" t="s">
        <v>366</v>
      </c>
      <c r="F4" s="219" t="s">
        <v>370</v>
      </c>
      <c r="G4" s="219" t="s">
        <v>225</v>
      </c>
      <c r="H4" s="219" t="s">
        <v>56</v>
      </c>
      <c r="I4" s="219" t="s">
        <v>425</v>
      </c>
      <c r="J4" s="219"/>
      <c r="K4" s="219"/>
      <c r="L4" s="219" t="s">
        <v>461</v>
      </c>
      <c r="M4" s="219"/>
      <c r="N4" s="222"/>
      <c r="O4" s="219"/>
    </row>
    <row r="5" spans="1:15" ht="62.25" customHeight="1">
      <c r="A5" s="112" t="s">
        <v>182</v>
      </c>
      <c r="B5" s="112" t="s">
        <v>318</v>
      </c>
      <c r="C5" s="112" t="s">
        <v>306</v>
      </c>
      <c r="D5" s="219"/>
      <c r="E5" s="219"/>
      <c r="F5" s="219"/>
      <c r="G5" s="219"/>
      <c r="H5" s="219"/>
      <c r="I5" s="142" t="s">
        <v>247</v>
      </c>
      <c r="J5" s="142" t="s">
        <v>210</v>
      </c>
      <c r="K5" s="142" t="s">
        <v>206</v>
      </c>
      <c r="L5" s="142" t="s">
        <v>247</v>
      </c>
      <c r="M5" s="157" t="s">
        <v>225</v>
      </c>
      <c r="N5" s="112" t="s">
        <v>434</v>
      </c>
      <c r="O5" s="158" t="s">
        <v>454</v>
      </c>
    </row>
    <row r="6" spans="1:15" ht="19.5" customHeight="1">
      <c r="A6" s="143" t="s">
        <v>286</v>
      </c>
      <c r="B6" s="144" t="s">
        <v>286</v>
      </c>
      <c r="C6" s="143" t="s">
        <v>286</v>
      </c>
      <c r="D6" s="143" t="s">
        <v>286</v>
      </c>
      <c r="E6" s="143" t="s">
        <v>286</v>
      </c>
      <c r="F6" s="143">
        <v>1</v>
      </c>
      <c r="G6" s="143">
        <v>2</v>
      </c>
      <c r="H6" s="144">
        <v>3</v>
      </c>
      <c r="I6" s="144">
        <v>4</v>
      </c>
      <c r="J6" s="144">
        <v>5</v>
      </c>
      <c r="K6" s="144">
        <v>6</v>
      </c>
      <c r="L6" s="144">
        <v>7</v>
      </c>
      <c r="M6" s="159">
        <v>8</v>
      </c>
      <c r="N6" s="109">
        <v>9</v>
      </c>
      <c r="O6" s="160">
        <v>10</v>
      </c>
    </row>
    <row r="7" spans="1:16" s="13" customFormat="1" ht="24.75" customHeight="1">
      <c r="A7" s="120"/>
      <c r="B7" s="120"/>
      <c r="C7" s="117"/>
      <c r="D7" s="118"/>
      <c r="E7" s="119"/>
      <c r="F7" s="161">
        <f>SUM(G7+I7)</f>
        <v>12.36</v>
      </c>
      <c r="G7" s="162">
        <v>5.36</v>
      </c>
      <c r="H7" s="163">
        <v>0</v>
      </c>
      <c r="I7" s="161">
        <v>7</v>
      </c>
      <c r="J7" s="162">
        <v>0</v>
      </c>
      <c r="K7" s="162">
        <v>7</v>
      </c>
      <c r="L7" s="163">
        <v>0</v>
      </c>
      <c r="M7" s="164">
        <v>0</v>
      </c>
      <c r="N7" s="161">
        <v>0</v>
      </c>
      <c r="O7" s="162">
        <v>0</v>
      </c>
      <c r="P7" s="165"/>
    </row>
    <row r="8" spans="1:17" ht="24.75" customHeight="1">
      <c r="A8" s="120" t="s">
        <v>197</v>
      </c>
      <c r="B8" s="120" t="s">
        <v>1</v>
      </c>
      <c r="C8" s="117" t="s">
        <v>113</v>
      </c>
      <c r="D8" s="118" t="s">
        <v>15</v>
      </c>
      <c r="E8" s="119" t="s">
        <v>385</v>
      </c>
      <c r="F8" s="161">
        <f>SUM(G8+I8)</f>
        <v>12.36</v>
      </c>
      <c r="G8" s="162">
        <v>5.36</v>
      </c>
      <c r="H8" s="163">
        <v>0</v>
      </c>
      <c r="I8" s="161">
        <v>7</v>
      </c>
      <c r="J8" s="162">
        <v>0</v>
      </c>
      <c r="K8" s="162">
        <v>7</v>
      </c>
      <c r="L8" s="163">
        <v>0</v>
      </c>
      <c r="M8" s="164">
        <v>0</v>
      </c>
      <c r="N8" s="161">
        <v>0</v>
      </c>
      <c r="O8" s="162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sheetProtection/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PageLayoutView="0" workbookViewId="0" topLeftCell="A1">
      <selection activeCell="A2" sqref="A2:W2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90" t="s">
        <v>297</v>
      </c>
      <c r="B1" s="90"/>
      <c r="C1" s="90"/>
      <c r="D1" s="90"/>
      <c r="E1" s="90"/>
      <c r="F1" s="91" t="s">
        <v>6</v>
      </c>
    </row>
    <row r="2" spans="1:6" ht="21.75" customHeight="1">
      <c r="A2" s="217" t="s">
        <v>414</v>
      </c>
      <c r="B2" s="217"/>
      <c r="C2" s="217"/>
      <c r="D2" s="217"/>
      <c r="E2" s="217"/>
      <c r="F2" s="217"/>
    </row>
    <row r="3" spans="1:12" s="16" customFormat="1" ht="14.25" customHeight="1">
      <c r="A3" s="90" t="s">
        <v>467</v>
      </c>
      <c r="B3" s="92"/>
      <c r="C3" s="90"/>
      <c r="D3" s="90"/>
      <c r="E3" s="90"/>
      <c r="F3" s="91" t="s">
        <v>418</v>
      </c>
      <c r="G3" s="15"/>
      <c r="H3" s="15"/>
      <c r="I3" s="15"/>
      <c r="J3" s="15"/>
      <c r="K3" s="15"/>
      <c r="L3" s="15"/>
    </row>
    <row r="4" spans="1:12" s="18" customFormat="1" ht="14.25" customHeight="1">
      <c r="A4" s="93" t="s">
        <v>384</v>
      </c>
      <c r="B4" s="93"/>
      <c r="C4" s="93" t="s">
        <v>140</v>
      </c>
      <c r="D4" s="94"/>
      <c r="E4" s="93"/>
      <c r="F4" s="93"/>
      <c r="G4" s="17"/>
      <c r="H4" s="17"/>
      <c r="I4" s="17"/>
      <c r="J4" s="17"/>
      <c r="K4" s="17"/>
      <c r="L4" s="17"/>
    </row>
    <row r="5" spans="1:12" s="18" customFormat="1" ht="14.25" customHeight="1">
      <c r="A5" s="105" t="s">
        <v>18</v>
      </c>
      <c r="B5" s="105" t="s">
        <v>49</v>
      </c>
      <c r="C5" s="95" t="s">
        <v>93</v>
      </c>
      <c r="D5" s="105" t="s">
        <v>49</v>
      </c>
      <c r="E5" s="95" t="s">
        <v>18</v>
      </c>
      <c r="F5" s="105" t="s">
        <v>49</v>
      </c>
      <c r="G5" s="17"/>
      <c r="H5" s="17"/>
      <c r="I5" s="17"/>
      <c r="J5" s="17"/>
      <c r="K5" s="17"/>
      <c r="L5" s="17"/>
    </row>
    <row r="6" spans="1:7" s="16" customFormat="1" ht="14.25" customHeight="1">
      <c r="A6" s="101" t="s">
        <v>41</v>
      </c>
      <c r="B6" s="96">
        <v>280.32</v>
      </c>
      <c r="C6" s="99" t="s">
        <v>209</v>
      </c>
      <c r="D6" s="97">
        <v>0</v>
      </c>
      <c r="E6" s="99" t="s">
        <v>430</v>
      </c>
      <c r="F6" s="97">
        <v>476.02</v>
      </c>
      <c r="G6" s="19"/>
    </row>
    <row r="7" spans="1:8" s="16" customFormat="1" ht="14.25" customHeight="1">
      <c r="A7" s="99" t="s">
        <v>465</v>
      </c>
      <c r="B7" s="97">
        <v>280.32</v>
      </c>
      <c r="C7" s="99" t="s">
        <v>281</v>
      </c>
      <c r="D7" s="97">
        <v>0</v>
      </c>
      <c r="E7" s="99" t="s">
        <v>436</v>
      </c>
      <c r="F7" s="97">
        <v>350.94</v>
      </c>
      <c r="G7" s="19"/>
      <c r="H7" s="20"/>
    </row>
    <row r="8" spans="1:7" s="16" customFormat="1" ht="14.25" customHeight="1">
      <c r="A8" s="99" t="s">
        <v>466</v>
      </c>
      <c r="B8" s="97">
        <v>0</v>
      </c>
      <c r="C8" s="99" t="s">
        <v>76</v>
      </c>
      <c r="D8" s="97">
        <v>0</v>
      </c>
      <c r="E8" s="99" t="s">
        <v>0</v>
      </c>
      <c r="F8" s="97">
        <v>114.58</v>
      </c>
      <c r="G8" s="19"/>
    </row>
    <row r="9" spans="1:9" s="16" customFormat="1" ht="14.25" customHeight="1">
      <c r="A9" s="99" t="s">
        <v>393</v>
      </c>
      <c r="B9" s="97">
        <v>0</v>
      </c>
      <c r="C9" s="99" t="s">
        <v>447</v>
      </c>
      <c r="D9" s="97">
        <v>0</v>
      </c>
      <c r="E9" s="99" t="s">
        <v>200</v>
      </c>
      <c r="F9" s="97">
        <v>10.5</v>
      </c>
      <c r="G9" s="19"/>
      <c r="H9" s="20"/>
      <c r="I9" s="20"/>
    </row>
    <row r="10" spans="1:9" s="16" customFormat="1" ht="14.25" customHeight="1">
      <c r="A10" s="99" t="s">
        <v>85</v>
      </c>
      <c r="B10" s="97">
        <v>0</v>
      </c>
      <c r="C10" s="99" t="s">
        <v>233</v>
      </c>
      <c r="D10" s="97">
        <v>0</v>
      </c>
      <c r="E10" s="99" t="s">
        <v>405</v>
      </c>
      <c r="F10" s="97">
        <v>329</v>
      </c>
      <c r="G10" s="19"/>
      <c r="H10" s="20"/>
      <c r="I10" s="20"/>
    </row>
    <row r="11" spans="1:8" s="16" customFormat="1" ht="14.25" customHeight="1">
      <c r="A11" s="99" t="s">
        <v>435</v>
      </c>
      <c r="B11" s="97">
        <v>0</v>
      </c>
      <c r="C11" s="99" t="s">
        <v>349</v>
      </c>
      <c r="D11" s="97">
        <v>0</v>
      </c>
      <c r="E11" s="99" t="s">
        <v>280</v>
      </c>
      <c r="F11" s="97">
        <v>329</v>
      </c>
      <c r="G11" s="19"/>
      <c r="H11" s="20"/>
    </row>
    <row r="12" spans="1:8" s="16" customFormat="1" ht="14.25" customHeight="1">
      <c r="A12" s="99" t="s">
        <v>347</v>
      </c>
      <c r="B12" s="97">
        <v>0</v>
      </c>
      <c r="C12" s="99" t="s">
        <v>388</v>
      </c>
      <c r="D12" s="97">
        <v>0</v>
      </c>
      <c r="E12" s="99" t="s">
        <v>174</v>
      </c>
      <c r="F12" s="97">
        <v>0</v>
      </c>
      <c r="G12" s="19"/>
      <c r="H12" s="19"/>
    </row>
    <row r="13" spans="1:10" s="16" customFormat="1" ht="14.25" customHeight="1">
      <c r="A13" s="99" t="s">
        <v>363</v>
      </c>
      <c r="B13" s="97">
        <v>0</v>
      </c>
      <c r="C13" s="99" t="s">
        <v>173</v>
      </c>
      <c r="D13" s="97">
        <v>805.02</v>
      </c>
      <c r="E13" s="99" t="s">
        <v>191</v>
      </c>
      <c r="F13" s="97">
        <v>0</v>
      </c>
      <c r="G13" s="19"/>
      <c r="H13" s="19"/>
      <c r="J13" s="20"/>
    </row>
    <row r="14" spans="1:8" s="16" customFormat="1" ht="14.25" customHeight="1">
      <c r="A14" s="99" t="s">
        <v>199</v>
      </c>
      <c r="B14" s="96">
        <v>0</v>
      </c>
      <c r="C14" s="99" t="s">
        <v>165</v>
      </c>
      <c r="D14" s="97">
        <v>0</v>
      </c>
      <c r="E14" s="99" t="s">
        <v>260</v>
      </c>
      <c r="F14" s="97">
        <v>0</v>
      </c>
      <c r="G14" s="19"/>
      <c r="H14" s="20"/>
    </row>
    <row r="15" spans="1:9" s="16" customFormat="1" ht="14.25" customHeight="1">
      <c r="A15" s="99" t="s">
        <v>278</v>
      </c>
      <c r="B15" s="96">
        <v>0</v>
      </c>
      <c r="C15" s="99" t="s">
        <v>292</v>
      </c>
      <c r="D15" s="97">
        <v>0</v>
      </c>
      <c r="E15" s="99" t="s">
        <v>131</v>
      </c>
      <c r="F15" s="97">
        <v>0</v>
      </c>
      <c r="G15" s="19"/>
      <c r="I15" s="20"/>
    </row>
    <row r="16" spans="1:10" s="16" customFormat="1" ht="14.25" customHeight="1">
      <c r="A16" s="99" t="s">
        <v>212</v>
      </c>
      <c r="B16" s="96">
        <v>360</v>
      </c>
      <c r="C16" s="99" t="s">
        <v>400</v>
      </c>
      <c r="D16" s="97">
        <v>0</v>
      </c>
      <c r="E16" s="99" t="s">
        <v>60</v>
      </c>
      <c r="F16" s="97">
        <v>0</v>
      </c>
      <c r="G16" s="19"/>
      <c r="I16" s="20"/>
      <c r="J16" s="20"/>
    </row>
    <row r="17" spans="1:12" s="16" customFormat="1" ht="14.25" customHeight="1">
      <c r="A17" s="99" t="s">
        <v>409</v>
      </c>
      <c r="B17" s="96">
        <v>0</v>
      </c>
      <c r="C17" s="102" t="s">
        <v>440</v>
      </c>
      <c r="D17" s="97">
        <v>0</v>
      </c>
      <c r="E17" s="99" t="s">
        <v>443</v>
      </c>
      <c r="F17" s="97">
        <v>0</v>
      </c>
      <c r="G17" s="19"/>
      <c r="L17" s="19"/>
    </row>
    <row r="18" spans="1:8" s="16" customFormat="1" ht="14.25" customHeight="1">
      <c r="A18" s="99" t="s">
        <v>277</v>
      </c>
      <c r="B18" s="96">
        <v>0</v>
      </c>
      <c r="C18" s="102" t="s">
        <v>84</v>
      </c>
      <c r="D18" s="97">
        <v>0</v>
      </c>
      <c r="E18" s="99" t="s">
        <v>183</v>
      </c>
      <c r="F18" s="97">
        <v>0</v>
      </c>
      <c r="G18" s="19"/>
      <c r="H18" s="20"/>
    </row>
    <row r="19" spans="1:9" s="16" customFormat="1" ht="14.25" customHeight="1">
      <c r="A19" s="99" t="s">
        <v>226</v>
      </c>
      <c r="B19" s="96">
        <v>164.7</v>
      </c>
      <c r="C19" s="102" t="s">
        <v>9</v>
      </c>
      <c r="D19" s="97">
        <v>0</v>
      </c>
      <c r="E19" s="99" t="s">
        <v>157</v>
      </c>
      <c r="F19" s="97">
        <v>0</v>
      </c>
      <c r="G19" s="19"/>
      <c r="I19" s="20"/>
    </row>
    <row r="20" spans="1:9" s="16" customFormat="1" ht="14.25" customHeight="1">
      <c r="A20" s="99" t="s">
        <v>296</v>
      </c>
      <c r="B20" s="96">
        <v>164.7</v>
      </c>
      <c r="C20" s="98" t="s">
        <v>102</v>
      </c>
      <c r="D20" s="97">
        <v>0</v>
      </c>
      <c r="E20" s="99" t="s">
        <v>32</v>
      </c>
      <c r="F20" s="97">
        <v>0</v>
      </c>
      <c r="G20" s="20"/>
      <c r="H20" s="20"/>
      <c r="I20" s="20"/>
    </row>
    <row r="21" spans="1:8" s="16" customFormat="1" ht="14.25" customHeight="1">
      <c r="A21" s="99" t="s">
        <v>450</v>
      </c>
      <c r="B21" s="96">
        <v>0</v>
      </c>
      <c r="C21" s="102" t="s">
        <v>132</v>
      </c>
      <c r="D21" s="97">
        <v>0</v>
      </c>
      <c r="E21" s="99" t="s">
        <v>21</v>
      </c>
      <c r="F21" s="97">
        <v>0</v>
      </c>
      <c r="G21" s="20"/>
      <c r="H21" s="20"/>
    </row>
    <row r="22" spans="1:6" s="16" customFormat="1" ht="14.25" customHeight="1">
      <c r="A22" s="99" t="s">
        <v>124</v>
      </c>
      <c r="B22" s="96">
        <v>0</v>
      </c>
      <c r="C22" s="102" t="s">
        <v>269</v>
      </c>
      <c r="D22" s="97">
        <v>0</v>
      </c>
      <c r="E22" s="99" t="s">
        <v>43</v>
      </c>
      <c r="F22" s="97">
        <v>0</v>
      </c>
    </row>
    <row r="23" spans="1:9" s="16" customFormat="1" ht="14.25" customHeight="1">
      <c r="A23" s="99" t="s">
        <v>367</v>
      </c>
      <c r="B23" s="96">
        <v>0</v>
      </c>
      <c r="C23" s="102" t="s">
        <v>399</v>
      </c>
      <c r="D23" s="97">
        <v>0</v>
      </c>
      <c r="E23" s="103"/>
      <c r="F23" s="96"/>
      <c r="I23" s="20"/>
    </row>
    <row r="24" spans="1:8" s="16" customFormat="1" ht="14.25" customHeight="1">
      <c r="A24" s="98"/>
      <c r="B24" s="96"/>
      <c r="C24" s="102" t="s">
        <v>138</v>
      </c>
      <c r="D24" s="97">
        <v>0</v>
      </c>
      <c r="E24" s="99"/>
      <c r="F24" s="96"/>
      <c r="H24" s="20"/>
    </row>
    <row r="25" spans="1:8" s="16" customFormat="1" ht="14.25" customHeight="1">
      <c r="A25" s="95"/>
      <c r="B25" s="96"/>
      <c r="C25" s="102" t="s">
        <v>111</v>
      </c>
      <c r="D25" s="97">
        <v>0</v>
      </c>
      <c r="E25" s="95"/>
      <c r="F25" s="96"/>
      <c r="H25" s="20"/>
    </row>
    <row r="26" spans="1:8" s="16" customFormat="1" ht="14.25" customHeight="1">
      <c r="A26" s="95"/>
      <c r="B26" s="96"/>
      <c r="C26" s="102" t="s">
        <v>377</v>
      </c>
      <c r="D26" s="97">
        <v>0</v>
      </c>
      <c r="E26" s="95"/>
      <c r="F26" s="96"/>
      <c r="H26" s="20"/>
    </row>
    <row r="27" spans="1:8" s="16" customFormat="1" ht="14.25" customHeight="1">
      <c r="A27" s="95" t="s">
        <v>75</v>
      </c>
      <c r="B27" s="96">
        <f>SUM(B23,B22,B19,B18,B17,B16,B15,B8,B7)</f>
        <v>805.02</v>
      </c>
      <c r="C27" s="95" t="s">
        <v>402</v>
      </c>
      <c r="D27" s="96">
        <f>SUM(D6:D26)</f>
        <v>805.02</v>
      </c>
      <c r="E27" s="95" t="s">
        <v>402</v>
      </c>
      <c r="F27" s="96">
        <f>SUM(F19:F22,F10,F6)</f>
        <v>805.02</v>
      </c>
      <c r="G27" s="19"/>
      <c r="H27" s="19"/>
    </row>
    <row r="28" spans="1:7" s="16" customFormat="1" ht="14.25" customHeight="1">
      <c r="A28" s="99" t="s">
        <v>355</v>
      </c>
      <c r="B28" s="96">
        <f>B29+B30+B31</f>
        <v>0</v>
      </c>
      <c r="C28" s="99" t="s">
        <v>146</v>
      </c>
      <c r="D28" s="96">
        <f>B32-D27</f>
        <v>0</v>
      </c>
      <c r="E28" s="99" t="s">
        <v>180</v>
      </c>
      <c r="F28" s="96">
        <f>D28</f>
        <v>0</v>
      </c>
      <c r="G28" s="19"/>
    </row>
    <row r="29" spans="1:7" s="22" customFormat="1" ht="14.25" customHeight="1">
      <c r="A29" s="99" t="s">
        <v>406</v>
      </c>
      <c r="B29" s="96">
        <v>0</v>
      </c>
      <c r="C29" s="99"/>
      <c r="D29" s="96"/>
      <c r="E29" s="99"/>
      <c r="F29" s="96"/>
      <c r="G29" s="19"/>
    </row>
    <row r="30" spans="1:7" s="22" customFormat="1" ht="14.25" customHeight="1">
      <c r="A30" s="99" t="s">
        <v>326</v>
      </c>
      <c r="B30" s="96">
        <v>0</v>
      </c>
      <c r="C30" s="99"/>
      <c r="D30" s="96"/>
      <c r="E30" s="99"/>
      <c r="F30" s="96"/>
      <c r="G30" s="19"/>
    </row>
    <row r="31" spans="1:7" s="22" customFormat="1" ht="14.25" customHeight="1">
      <c r="A31" s="104" t="s">
        <v>70</v>
      </c>
      <c r="B31" s="97">
        <v>0</v>
      </c>
      <c r="C31" s="99"/>
      <c r="D31" s="96"/>
      <c r="E31" s="100"/>
      <c r="F31" s="96"/>
      <c r="G31" s="19"/>
    </row>
    <row r="32" spans="1:7" s="16" customFormat="1" ht="14.25" customHeight="1">
      <c r="A32" s="95" t="s">
        <v>464</v>
      </c>
      <c r="B32" s="96">
        <f>B27+B28</f>
        <v>805.02</v>
      </c>
      <c r="C32" s="95" t="s">
        <v>83</v>
      </c>
      <c r="D32" s="96">
        <f>D27+D28</f>
        <v>805.02</v>
      </c>
      <c r="E32" s="95" t="s">
        <v>83</v>
      </c>
      <c r="F32" s="96">
        <f>F27+F28</f>
        <v>805.02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sheetProtection/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A2" sqref="A2:W2"/>
    </sheetView>
  </sheetViews>
  <sheetFormatPr defaultColWidth="9.16015625" defaultRowHeight="12.75" customHeight="1"/>
  <cols>
    <col min="1" max="1" width="12.66015625" style="11" customWidth="1"/>
    <col min="2" max="2" width="13" style="11" customWidth="1"/>
    <col min="3" max="3" width="8.16015625" style="11" customWidth="1"/>
    <col min="4" max="4" width="9.16015625" style="11" customWidth="1"/>
    <col min="5" max="10" width="8.16015625" style="11" customWidth="1"/>
    <col min="11" max="11" width="13.5" style="11" customWidth="1"/>
    <col min="12" max="21" width="8.16015625" style="11" customWidth="1"/>
    <col min="22" max="16384" width="9.16015625" style="11" customWidth="1"/>
  </cols>
  <sheetData>
    <row r="1" spans="14:21" ht="12.75" customHeight="1">
      <c r="N1" s="210"/>
      <c r="U1" s="106" t="s">
        <v>432</v>
      </c>
    </row>
    <row r="2" spans="1:21" s="211" customFormat="1" ht="24.75" customHeight="1">
      <c r="A2" s="217" t="s">
        <v>34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ht="18.75" customHeight="1">
      <c r="A3" s="212" t="s">
        <v>29</v>
      </c>
      <c r="B3" s="212" t="s">
        <v>385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 t="s">
        <v>237</v>
      </c>
    </row>
    <row r="4" spans="1:21" ht="26.25" customHeight="1">
      <c r="A4" s="219" t="s">
        <v>195</v>
      </c>
      <c r="B4" s="221" t="s">
        <v>354</v>
      </c>
      <c r="C4" s="220" t="s">
        <v>370</v>
      </c>
      <c r="D4" s="219" t="s">
        <v>51</v>
      </c>
      <c r="E4" s="219"/>
      <c r="F4" s="219"/>
      <c r="G4" s="219"/>
      <c r="H4" s="219"/>
      <c r="I4" s="219"/>
      <c r="J4" s="219"/>
      <c r="K4" s="219"/>
      <c r="L4" s="219"/>
      <c r="M4" s="219" t="s">
        <v>276</v>
      </c>
      <c r="N4" s="219" t="s">
        <v>119</v>
      </c>
      <c r="O4" s="219" t="s">
        <v>155</v>
      </c>
      <c r="P4" s="219" t="s">
        <v>270</v>
      </c>
      <c r="Q4" s="219" t="s">
        <v>47</v>
      </c>
      <c r="R4" s="219"/>
      <c r="S4" s="219" t="s">
        <v>98</v>
      </c>
      <c r="T4" s="219" t="s">
        <v>74</v>
      </c>
      <c r="U4" s="219" t="s">
        <v>55</v>
      </c>
    </row>
    <row r="5" spans="1:21" ht="28.5" customHeight="1">
      <c r="A5" s="219"/>
      <c r="B5" s="221"/>
      <c r="C5" s="220"/>
      <c r="D5" s="219" t="s">
        <v>190</v>
      </c>
      <c r="E5" s="219" t="s">
        <v>410</v>
      </c>
      <c r="F5" s="219" t="s">
        <v>456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 t="s">
        <v>389</v>
      </c>
      <c r="R5" s="219" t="s">
        <v>179</v>
      </c>
      <c r="S5" s="219"/>
      <c r="T5" s="219"/>
      <c r="U5" s="219"/>
    </row>
    <row r="6" spans="1:21" ht="50.25" customHeight="1">
      <c r="A6" s="219"/>
      <c r="B6" s="221"/>
      <c r="C6" s="220"/>
      <c r="D6" s="219"/>
      <c r="E6" s="219"/>
      <c r="F6" s="172" t="s">
        <v>92</v>
      </c>
      <c r="G6" s="172" t="s">
        <v>65</v>
      </c>
      <c r="H6" s="142" t="s">
        <v>145</v>
      </c>
      <c r="I6" s="142" t="s">
        <v>17</v>
      </c>
      <c r="J6" s="112" t="s">
        <v>358</v>
      </c>
      <c r="K6" s="142" t="s">
        <v>192</v>
      </c>
      <c r="L6" s="142" t="s">
        <v>270</v>
      </c>
      <c r="M6" s="219"/>
      <c r="N6" s="219"/>
      <c r="O6" s="219"/>
      <c r="P6" s="219"/>
      <c r="Q6" s="219"/>
      <c r="R6" s="219"/>
      <c r="S6" s="219"/>
      <c r="T6" s="219"/>
      <c r="U6" s="222"/>
    </row>
    <row r="7" spans="1:22" ht="30" customHeight="1">
      <c r="A7" s="109" t="s">
        <v>286</v>
      </c>
      <c r="B7" s="109" t="s">
        <v>286</v>
      </c>
      <c r="C7" s="109">
        <v>1</v>
      </c>
      <c r="D7" s="115">
        <v>2</v>
      </c>
      <c r="E7" s="112">
        <v>3</v>
      </c>
      <c r="F7" s="112">
        <v>4</v>
      </c>
      <c r="G7" s="112">
        <v>5</v>
      </c>
      <c r="H7" s="112">
        <v>6</v>
      </c>
      <c r="I7" s="112">
        <v>7</v>
      </c>
      <c r="J7" s="112">
        <v>8</v>
      </c>
      <c r="K7" s="112">
        <v>9</v>
      </c>
      <c r="L7" s="112">
        <v>10</v>
      </c>
      <c r="M7" s="112">
        <v>11</v>
      </c>
      <c r="N7" s="112">
        <v>12</v>
      </c>
      <c r="O7" s="112">
        <v>13</v>
      </c>
      <c r="P7" s="112">
        <v>14</v>
      </c>
      <c r="Q7" s="112">
        <v>15</v>
      </c>
      <c r="R7" s="112">
        <v>16</v>
      </c>
      <c r="S7" s="112">
        <v>17</v>
      </c>
      <c r="T7" s="111">
        <v>18</v>
      </c>
      <c r="U7" s="113">
        <v>19</v>
      </c>
      <c r="V7" s="13"/>
    </row>
    <row r="8" spans="1:21" s="13" customFormat="1" ht="21.75" customHeight="1">
      <c r="A8" s="120"/>
      <c r="B8" s="120"/>
      <c r="C8" s="122">
        <v>805.02</v>
      </c>
      <c r="D8" s="133">
        <v>280.32</v>
      </c>
      <c r="E8" s="124">
        <v>280.32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33">
        <v>0</v>
      </c>
      <c r="M8" s="124">
        <v>0</v>
      </c>
      <c r="N8" s="122">
        <v>360</v>
      </c>
      <c r="O8" s="122">
        <v>0</v>
      </c>
      <c r="P8" s="122">
        <v>0</v>
      </c>
      <c r="Q8" s="122">
        <v>164.7</v>
      </c>
      <c r="R8" s="122">
        <v>0</v>
      </c>
      <c r="S8" s="122">
        <v>0</v>
      </c>
      <c r="T8" s="122">
        <v>0</v>
      </c>
      <c r="U8" s="125">
        <v>0</v>
      </c>
    </row>
    <row r="9" spans="1:23" ht="53.25" customHeight="1">
      <c r="A9" s="120" t="s">
        <v>15</v>
      </c>
      <c r="B9" s="120" t="s">
        <v>385</v>
      </c>
      <c r="C9" s="122">
        <v>805.02</v>
      </c>
      <c r="D9" s="133">
        <v>280.32</v>
      </c>
      <c r="E9" s="124">
        <v>280.32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33">
        <v>0</v>
      </c>
      <c r="M9" s="124">
        <v>0</v>
      </c>
      <c r="N9" s="122">
        <v>360</v>
      </c>
      <c r="O9" s="122">
        <v>0</v>
      </c>
      <c r="P9" s="122">
        <v>0</v>
      </c>
      <c r="Q9" s="122">
        <v>164.7</v>
      </c>
      <c r="R9" s="122">
        <v>0</v>
      </c>
      <c r="S9" s="122">
        <v>0</v>
      </c>
      <c r="T9" s="122">
        <v>0</v>
      </c>
      <c r="U9" s="125">
        <v>0</v>
      </c>
      <c r="V9" s="13"/>
      <c r="W9" s="13"/>
    </row>
    <row r="10" spans="2:22" ht="12.75" customHeight="1">
      <c r="B10" s="13"/>
      <c r="C10" s="13"/>
      <c r="D10" s="13"/>
      <c r="E10" s="13"/>
      <c r="F10" s="13"/>
      <c r="H10" s="13"/>
      <c r="I10" s="13"/>
      <c r="K10" s="13"/>
      <c r="L10" s="13"/>
      <c r="O10" s="13"/>
      <c r="Q10" s="13"/>
      <c r="V10" s="13"/>
    </row>
    <row r="11" spans="3:22" ht="12.75" customHeight="1">
      <c r="C11" s="13"/>
      <c r="D11" s="13"/>
      <c r="E11" s="13"/>
      <c r="F11" s="13"/>
      <c r="G11" s="13"/>
      <c r="I11" s="13"/>
      <c r="V11" s="13"/>
    </row>
    <row r="12" spans="3:22" ht="12.75" customHeight="1">
      <c r="C12" s="13"/>
      <c r="D12" s="13"/>
      <c r="E12" s="13"/>
      <c r="G12" s="13"/>
      <c r="I12" s="13"/>
      <c r="V12" s="13"/>
    </row>
    <row r="13" spans="5:21" ht="12.75" customHeight="1">
      <c r="E13" s="13"/>
      <c r="G13" s="13"/>
      <c r="H13" s="13"/>
      <c r="U13" s="13"/>
    </row>
    <row r="14" spans="5:8" ht="12.75" customHeight="1">
      <c r="E14" s="13"/>
      <c r="F14" s="13"/>
      <c r="H14" s="13"/>
    </row>
    <row r="15" spans="5:9" ht="12.75" customHeight="1">
      <c r="E15" s="13"/>
      <c r="F15" s="13"/>
      <c r="H15" s="13"/>
      <c r="I15" s="13"/>
    </row>
    <row r="16" spans="6:9" ht="12.75" customHeight="1">
      <c r="F16" s="13"/>
      <c r="G16" s="13"/>
      <c r="I16" s="13"/>
    </row>
    <row r="17" spans="6:7" ht="12.75" customHeight="1">
      <c r="F17" s="13"/>
      <c r="G17" s="13"/>
    </row>
    <row r="18" spans="7:8" ht="12.75" customHeight="1">
      <c r="G18" s="13"/>
      <c r="H18" s="13"/>
    </row>
    <row r="19" spans="8:9" ht="12.75" customHeight="1">
      <c r="H19" s="13"/>
      <c r="I19" s="13"/>
    </row>
  </sheetData>
  <sheetProtection/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PageLayoutView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62</v>
      </c>
    </row>
    <row r="2" spans="1:20" ht="21" customHeight="1">
      <c r="A2" s="217" t="s">
        <v>315</v>
      </c>
      <c r="B2" s="217"/>
      <c r="C2" s="217"/>
      <c r="D2" s="217"/>
      <c r="E2" s="217"/>
      <c r="F2" s="217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8" customHeight="1">
      <c r="A3" s="31" t="s">
        <v>29</v>
      </c>
      <c r="B3" s="52" t="s">
        <v>211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237</v>
      </c>
    </row>
    <row r="4" spans="1:20" ht="27.75" customHeight="1">
      <c r="A4" s="223" t="s">
        <v>195</v>
      </c>
      <c r="B4" s="225" t="s">
        <v>354</v>
      </c>
      <c r="C4" s="227" t="s">
        <v>161</v>
      </c>
      <c r="D4" s="228"/>
      <c r="E4" s="228"/>
      <c r="F4" s="228"/>
      <c r="G4" s="228"/>
      <c r="H4" s="228"/>
      <c r="I4" s="228"/>
      <c r="J4" s="228"/>
      <c r="K4" s="228"/>
      <c r="L4" s="228"/>
      <c r="M4" s="227" t="s">
        <v>167</v>
      </c>
      <c r="N4" s="228"/>
      <c r="O4" s="228"/>
      <c r="P4" s="229"/>
      <c r="Q4" s="228" t="s">
        <v>238</v>
      </c>
      <c r="R4" s="228"/>
      <c r="S4" s="228"/>
      <c r="T4" s="228"/>
    </row>
    <row r="5" spans="1:20" ht="29.25" customHeight="1">
      <c r="A5" s="223"/>
      <c r="B5" s="225"/>
      <c r="C5" s="225" t="s">
        <v>370</v>
      </c>
      <c r="D5" s="225" t="s">
        <v>198</v>
      </c>
      <c r="E5" s="225"/>
      <c r="F5" s="225"/>
      <c r="G5" s="225"/>
      <c r="H5" s="225"/>
      <c r="I5" s="225"/>
      <c r="J5" s="230"/>
      <c r="K5" s="226" t="s">
        <v>236</v>
      </c>
      <c r="L5" s="226" t="s">
        <v>455</v>
      </c>
      <c r="M5" s="226" t="s">
        <v>92</v>
      </c>
      <c r="N5" s="226" t="s">
        <v>198</v>
      </c>
      <c r="O5" s="226" t="s">
        <v>236</v>
      </c>
      <c r="P5" s="226" t="s">
        <v>455</v>
      </c>
      <c r="Q5" s="226" t="s">
        <v>92</v>
      </c>
      <c r="R5" s="226" t="s">
        <v>198</v>
      </c>
      <c r="S5" s="226" t="s">
        <v>236</v>
      </c>
      <c r="T5" s="223" t="s">
        <v>455</v>
      </c>
    </row>
    <row r="6" spans="1:20" ht="38.25" customHeight="1">
      <c r="A6" s="223"/>
      <c r="B6" s="225"/>
      <c r="C6" s="225"/>
      <c r="D6" s="24" t="s">
        <v>92</v>
      </c>
      <c r="E6" s="24" t="s">
        <v>65</v>
      </c>
      <c r="F6" s="24" t="s">
        <v>145</v>
      </c>
      <c r="G6" s="24" t="s">
        <v>17</v>
      </c>
      <c r="H6" s="24" t="s">
        <v>358</v>
      </c>
      <c r="I6" s="24" t="s">
        <v>192</v>
      </c>
      <c r="J6" s="26" t="s">
        <v>257</v>
      </c>
      <c r="K6" s="226"/>
      <c r="L6" s="226"/>
      <c r="M6" s="226"/>
      <c r="N6" s="226"/>
      <c r="O6" s="226"/>
      <c r="P6" s="226"/>
      <c r="Q6" s="226"/>
      <c r="R6" s="226"/>
      <c r="S6" s="226"/>
      <c r="T6" s="223"/>
    </row>
    <row r="7" spans="1:20" ht="20.25" customHeight="1">
      <c r="A7" s="29" t="s">
        <v>286</v>
      </c>
      <c r="B7" s="29" t="s">
        <v>286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48" t="s">
        <v>52</v>
      </c>
      <c r="B8" s="48" t="s">
        <v>354</v>
      </c>
      <c r="C8" s="49" t="s">
        <v>370</v>
      </c>
      <c r="D8" s="49" t="s">
        <v>92</v>
      </c>
      <c r="E8" s="49" t="s">
        <v>65</v>
      </c>
      <c r="F8" s="49" t="s">
        <v>145</v>
      </c>
      <c r="G8" s="49" t="s">
        <v>17</v>
      </c>
      <c r="H8" s="43" t="s">
        <v>358</v>
      </c>
      <c r="I8" s="51" t="s">
        <v>192</v>
      </c>
      <c r="J8" s="49" t="s">
        <v>270</v>
      </c>
      <c r="K8" s="49" t="s">
        <v>276</v>
      </c>
      <c r="L8" s="49" t="s">
        <v>455</v>
      </c>
      <c r="M8" s="49" t="s">
        <v>294</v>
      </c>
      <c r="N8" s="49" t="s">
        <v>345</v>
      </c>
      <c r="O8" s="43" t="s">
        <v>342</v>
      </c>
      <c r="P8" s="51" t="s">
        <v>73</v>
      </c>
      <c r="Q8" s="43" t="s">
        <v>265</v>
      </c>
      <c r="R8" s="50" t="s">
        <v>341</v>
      </c>
      <c r="S8" s="51" t="s">
        <v>160</v>
      </c>
      <c r="T8" s="43" t="s">
        <v>61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sheetProtection/>
  <mergeCells count="18">
    <mergeCell ref="R5:R6"/>
    <mergeCell ref="S5:S6"/>
    <mergeCell ref="C5:C6"/>
    <mergeCell ref="M5:M6"/>
    <mergeCell ref="N5:N6"/>
    <mergeCell ref="O5:O6"/>
    <mergeCell ref="P5:P6"/>
    <mergeCell ref="Q5:Q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G15" sqref="G15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460</v>
      </c>
    </row>
    <row r="2" spans="1:10" ht="28.5" customHeight="1">
      <c r="A2" s="231" t="s">
        <v>169</v>
      </c>
      <c r="B2" s="231"/>
      <c r="C2" s="231"/>
      <c r="D2" s="231"/>
      <c r="E2" s="231"/>
      <c r="F2" s="231"/>
      <c r="G2" s="232"/>
      <c r="H2" s="232"/>
      <c r="I2" s="232"/>
      <c r="J2" s="232"/>
    </row>
    <row r="3" spans="1:10" ht="21" customHeight="1">
      <c r="A3" s="32" t="s">
        <v>29</v>
      </c>
      <c r="B3" s="233" t="s">
        <v>211</v>
      </c>
      <c r="C3" s="233"/>
      <c r="D3" s="32"/>
      <c r="E3" s="32"/>
      <c r="F3" s="32"/>
      <c r="G3" s="32"/>
      <c r="H3" s="32"/>
      <c r="I3" s="32"/>
      <c r="J3" s="32" t="s">
        <v>237</v>
      </c>
    </row>
    <row r="4" spans="1:10" ht="21" customHeight="1">
      <c r="A4" s="226" t="s">
        <v>195</v>
      </c>
      <c r="B4" s="234" t="s">
        <v>354</v>
      </c>
      <c r="C4" s="234" t="s">
        <v>289</v>
      </c>
      <c r="D4" s="226" t="s">
        <v>340</v>
      </c>
      <c r="E4" s="226" t="s">
        <v>110</v>
      </c>
      <c r="F4" s="226" t="s">
        <v>144</v>
      </c>
      <c r="G4" s="223" t="s">
        <v>323</v>
      </c>
      <c r="H4" s="223"/>
      <c r="I4" s="223"/>
      <c r="J4" s="223"/>
    </row>
    <row r="5" spans="1:10" ht="21" customHeight="1">
      <c r="A5" s="226"/>
      <c r="B5" s="226"/>
      <c r="C5" s="226"/>
      <c r="D5" s="226"/>
      <c r="E5" s="226"/>
      <c r="F5" s="223"/>
      <c r="G5" s="42" t="s">
        <v>92</v>
      </c>
      <c r="H5" s="42" t="s">
        <v>8</v>
      </c>
      <c r="I5" s="42" t="s">
        <v>431</v>
      </c>
      <c r="J5" s="42" t="s">
        <v>336</v>
      </c>
    </row>
    <row r="6" spans="1:10" ht="21" customHeight="1">
      <c r="A6" s="29" t="s">
        <v>286</v>
      </c>
      <c r="B6" s="29" t="s">
        <v>286</v>
      </c>
      <c r="C6" s="29" t="s">
        <v>286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65" t="s">
        <v>52</v>
      </c>
      <c r="B7" s="65" t="s">
        <v>354</v>
      </c>
      <c r="C7" s="65" t="s">
        <v>289</v>
      </c>
      <c r="D7" s="66" t="s">
        <v>340</v>
      </c>
      <c r="E7" s="66" t="s">
        <v>110</v>
      </c>
      <c r="F7" s="66" t="s">
        <v>28</v>
      </c>
      <c r="G7" s="77" t="s">
        <v>92</v>
      </c>
      <c r="H7" s="77" t="s">
        <v>8</v>
      </c>
      <c r="I7" s="78" t="s">
        <v>431</v>
      </c>
      <c r="J7" s="78" t="s">
        <v>336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sheetProtection/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zoomScalePageLayoutView="0" workbookViewId="0" topLeftCell="A13">
      <selection activeCell="A2" sqref="A2:W2"/>
    </sheetView>
  </sheetViews>
  <sheetFormatPr defaultColWidth="7.33203125" defaultRowHeight="12.75" customHeight="1"/>
  <cols>
    <col min="1" max="1" width="6.5" style="11" customWidth="1"/>
    <col min="2" max="4" width="7.33203125" style="11" customWidth="1"/>
    <col min="5" max="5" width="11.33203125" style="11" customWidth="1"/>
    <col min="6" max="6" width="8.5" style="11" customWidth="1"/>
    <col min="7" max="7" width="8.33203125" style="11" customWidth="1"/>
    <col min="8" max="8" width="8.66015625" style="11" customWidth="1"/>
    <col min="9" max="9" width="6" style="11" customWidth="1"/>
    <col min="10" max="16" width="7.33203125" style="11" customWidth="1"/>
    <col min="17" max="17" width="8.16015625" style="11" customWidth="1"/>
    <col min="18" max="19" width="7.33203125" style="11" customWidth="1"/>
    <col min="20" max="20" width="8.66015625" style="11" customWidth="1"/>
    <col min="21" max="16384" width="7.33203125" style="11" customWidth="1"/>
  </cols>
  <sheetData>
    <row r="1" ht="12.75" customHeight="1">
      <c r="X1" s="106" t="s">
        <v>31</v>
      </c>
    </row>
    <row r="2" spans="1:24" s="107" customFormat="1" ht="29.25" customHeight="1">
      <c r="A2" s="217" t="s">
        <v>379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4" s="107" customFormat="1" ht="21" customHeight="1">
      <c r="A3" s="126" t="s">
        <v>29</v>
      </c>
      <c r="B3" s="126"/>
      <c r="C3" s="126" t="s">
        <v>385</v>
      </c>
      <c r="D3" s="127"/>
      <c r="E3" s="128"/>
      <c r="X3" s="108" t="s">
        <v>237</v>
      </c>
    </row>
    <row r="4" spans="1:24" ht="24.75" customHeight="1">
      <c r="A4" s="237" t="s">
        <v>223</v>
      </c>
      <c r="B4" s="237"/>
      <c r="C4" s="238"/>
      <c r="D4" s="235" t="s">
        <v>195</v>
      </c>
      <c r="E4" s="235" t="s">
        <v>366</v>
      </c>
      <c r="F4" s="219" t="s">
        <v>370</v>
      </c>
      <c r="G4" s="236" t="s">
        <v>51</v>
      </c>
      <c r="H4" s="236"/>
      <c r="I4" s="236"/>
      <c r="J4" s="236"/>
      <c r="K4" s="236"/>
      <c r="L4" s="236"/>
      <c r="M4" s="236"/>
      <c r="N4" s="236"/>
      <c r="O4" s="236"/>
      <c r="P4" s="235" t="s">
        <v>80</v>
      </c>
      <c r="Q4" s="235" t="s">
        <v>239</v>
      </c>
      <c r="R4" s="235" t="s">
        <v>155</v>
      </c>
      <c r="S4" s="219" t="s">
        <v>270</v>
      </c>
      <c r="T4" s="239" t="s">
        <v>47</v>
      </c>
      <c r="U4" s="240"/>
      <c r="V4" s="235" t="s">
        <v>98</v>
      </c>
      <c r="W4" s="235" t="s">
        <v>446</v>
      </c>
      <c r="X4" s="219" t="s">
        <v>55</v>
      </c>
    </row>
    <row r="5" spans="1:24" ht="33" customHeight="1">
      <c r="A5" s="235" t="s">
        <v>182</v>
      </c>
      <c r="B5" s="235" t="s">
        <v>318</v>
      </c>
      <c r="C5" s="235" t="s">
        <v>306</v>
      </c>
      <c r="D5" s="235"/>
      <c r="E5" s="235"/>
      <c r="F5" s="235"/>
      <c r="G5" s="235" t="s">
        <v>378</v>
      </c>
      <c r="H5" s="219" t="s">
        <v>410</v>
      </c>
      <c r="I5" s="221" t="s">
        <v>456</v>
      </c>
      <c r="J5" s="219"/>
      <c r="K5" s="219"/>
      <c r="L5" s="219"/>
      <c r="M5" s="219"/>
      <c r="N5" s="219"/>
      <c r="O5" s="235"/>
      <c r="P5" s="235"/>
      <c r="Q5" s="235"/>
      <c r="R5" s="235"/>
      <c r="S5" s="235"/>
      <c r="T5" s="235" t="s">
        <v>389</v>
      </c>
      <c r="U5" s="235" t="s">
        <v>179</v>
      </c>
      <c r="V5" s="235"/>
      <c r="W5" s="235"/>
      <c r="X5" s="219"/>
    </row>
    <row r="6" spans="1:24" ht="69.75" customHeight="1">
      <c r="A6" s="235"/>
      <c r="B6" s="235"/>
      <c r="C6" s="235"/>
      <c r="D6" s="235"/>
      <c r="E6" s="235"/>
      <c r="F6" s="235"/>
      <c r="G6" s="235"/>
      <c r="H6" s="219"/>
      <c r="I6" s="114" t="s">
        <v>92</v>
      </c>
      <c r="J6" s="112" t="s">
        <v>65</v>
      </c>
      <c r="K6" s="112" t="s">
        <v>145</v>
      </c>
      <c r="L6" s="112" t="s">
        <v>17</v>
      </c>
      <c r="M6" s="112" t="s">
        <v>358</v>
      </c>
      <c r="N6" s="112" t="s">
        <v>192</v>
      </c>
      <c r="O6" s="111" t="s">
        <v>270</v>
      </c>
      <c r="P6" s="235"/>
      <c r="Q6" s="235"/>
      <c r="R6" s="235"/>
      <c r="S6" s="235"/>
      <c r="T6" s="235"/>
      <c r="U6" s="235"/>
      <c r="V6" s="235"/>
      <c r="W6" s="235"/>
      <c r="X6" s="222"/>
    </row>
    <row r="7" spans="1:24" ht="19.5" customHeight="1">
      <c r="A7" s="109" t="s">
        <v>286</v>
      </c>
      <c r="B7" s="109" t="s">
        <v>286</v>
      </c>
      <c r="C7" s="109" t="s">
        <v>286</v>
      </c>
      <c r="D7" s="109" t="s">
        <v>286</v>
      </c>
      <c r="E7" s="109" t="s">
        <v>286</v>
      </c>
      <c r="F7" s="109">
        <v>1</v>
      </c>
      <c r="G7" s="109">
        <v>2</v>
      </c>
      <c r="H7" s="112">
        <v>3</v>
      </c>
      <c r="I7" s="112">
        <v>4</v>
      </c>
      <c r="J7" s="112">
        <v>5</v>
      </c>
      <c r="K7" s="112">
        <v>6</v>
      </c>
      <c r="L7" s="112">
        <v>7</v>
      </c>
      <c r="M7" s="112">
        <v>8</v>
      </c>
      <c r="N7" s="112">
        <v>9</v>
      </c>
      <c r="O7" s="116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09">
        <v>16</v>
      </c>
      <c r="V7" s="109">
        <v>17</v>
      </c>
      <c r="W7" s="110">
        <v>18</v>
      </c>
      <c r="X7" s="113">
        <v>19</v>
      </c>
    </row>
    <row r="8" spans="1:24" s="13" customFormat="1" ht="20.25" customHeight="1">
      <c r="A8" s="117"/>
      <c r="B8" s="118"/>
      <c r="C8" s="119"/>
      <c r="D8" s="120"/>
      <c r="E8" s="121"/>
      <c r="F8" s="122">
        <v>805.02</v>
      </c>
      <c r="G8" s="123">
        <v>280.32</v>
      </c>
      <c r="H8" s="124">
        <v>280.32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360</v>
      </c>
      <c r="R8" s="122">
        <v>0</v>
      </c>
      <c r="S8" s="122">
        <v>0</v>
      </c>
      <c r="T8" s="122">
        <v>164.7</v>
      </c>
      <c r="U8" s="122">
        <v>0</v>
      </c>
      <c r="V8" s="122">
        <v>0</v>
      </c>
      <c r="W8" s="122">
        <v>0</v>
      </c>
      <c r="X8" s="125">
        <v>0</v>
      </c>
    </row>
    <row r="9" spans="1:24" ht="20.25" customHeight="1">
      <c r="A9" s="117"/>
      <c r="B9" s="118"/>
      <c r="C9" s="119"/>
      <c r="D9" s="120" t="s">
        <v>15</v>
      </c>
      <c r="E9" s="121"/>
      <c r="F9" s="122">
        <v>805.02</v>
      </c>
      <c r="G9" s="123">
        <v>280.32</v>
      </c>
      <c r="H9" s="124">
        <v>280.32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360</v>
      </c>
      <c r="R9" s="122">
        <v>0</v>
      </c>
      <c r="S9" s="122">
        <v>0</v>
      </c>
      <c r="T9" s="122">
        <v>164.7</v>
      </c>
      <c r="U9" s="122">
        <v>0</v>
      </c>
      <c r="V9" s="122">
        <v>0</v>
      </c>
      <c r="W9" s="122">
        <v>0</v>
      </c>
      <c r="X9" s="125">
        <v>0</v>
      </c>
    </row>
    <row r="10" spans="1:24" ht="24.75" customHeight="1">
      <c r="A10" s="117" t="s">
        <v>197</v>
      </c>
      <c r="B10" s="118" t="s">
        <v>1</v>
      </c>
      <c r="C10" s="119" t="s">
        <v>113</v>
      </c>
      <c r="D10" s="120" t="s">
        <v>15</v>
      </c>
      <c r="E10" s="121" t="s">
        <v>58</v>
      </c>
      <c r="F10" s="122">
        <v>72</v>
      </c>
      <c r="G10" s="123">
        <v>72</v>
      </c>
      <c r="H10" s="124">
        <v>72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5">
        <v>0</v>
      </c>
    </row>
    <row r="11" spans="1:24" ht="24.75" customHeight="1">
      <c r="A11" s="117"/>
      <c r="B11" s="118" t="s">
        <v>1</v>
      </c>
      <c r="C11" s="119" t="s">
        <v>113</v>
      </c>
      <c r="D11" s="120" t="s">
        <v>15</v>
      </c>
      <c r="E11" s="121" t="s">
        <v>58</v>
      </c>
      <c r="F11" s="122">
        <v>30</v>
      </c>
      <c r="G11" s="123">
        <v>30</v>
      </c>
      <c r="H11" s="124">
        <v>30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5">
        <v>0</v>
      </c>
    </row>
    <row r="12" spans="1:24" ht="24.75" customHeight="1">
      <c r="A12" s="117"/>
      <c r="B12" s="118" t="s">
        <v>1</v>
      </c>
      <c r="C12" s="119" t="s">
        <v>113</v>
      </c>
      <c r="D12" s="120" t="s">
        <v>15</v>
      </c>
      <c r="E12" s="121" t="s">
        <v>58</v>
      </c>
      <c r="F12" s="122">
        <v>251.99</v>
      </c>
      <c r="G12" s="123">
        <v>151.32</v>
      </c>
      <c r="H12" s="124">
        <v>151.32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100.67</v>
      </c>
      <c r="U12" s="122">
        <v>0</v>
      </c>
      <c r="V12" s="122">
        <v>0</v>
      </c>
      <c r="W12" s="122">
        <v>0</v>
      </c>
      <c r="X12" s="125">
        <v>0</v>
      </c>
    </row>
    <row r="13" spans="1:24" ht="24.75" customHeight="1">
      <c r="A13" s="117"/>
      <c r="B13" s="118" t="s">
        <v>1</v>
      </c>
      <c r="C13" s="119" t="s">
        <v>113</v>
      </c>
      <c r="D13" s="120" t="s">
        <v>15</v>
      </c>
      <c r="E13" s="121" t="s">
        <v>58</v>
      </c>
      <c r="F13" s="122">
        <v>200</v>
      </c>
      <c r="G13" s="123">
        <v>0</v>
      </c>
      <c r="H13" s="124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200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5">
        <v>0</v>
      </c>
    </row>
    <row r="14" spans="1:24" ht="24.75" customHeight="1">
      <c r="A14" s="117"/>
      <c r="B14" s="118" t="s">
        <v>1</v>
      </c>
      <c r="C14" s="119" t="s">
        <v>113</v>
      </c>
      <c r="D14" s="120" t="s">
        <v>15</v>
      </c>
      <c r="E14" s="121" t="s">
        <v>58</v>
      </c>
      <c r="F14" s="122">
        <v>60.45</v>
      </c>
      <c r="G14" s="123">
        <v>0</v>
      </c>
      <c r="H14" s="124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8.62</v>
      </c>
      <c r="R14" s="122">
        <v>0</v>
      </c>
      <c r="S14" s="122">
        <v>0</v>
      </c>
      <c r="T14" s="122">
        <v>51.83</v>
      </c>
      <c r="U14" s="122">
        <v>0</v>
      </c>
      <c r="V14" s="122">
        <v>0</v>
      </c>
      <c r="W14" s="122">
        <v>0</v>
      </c>
      <c r="X14" s="125">
        <v>0</v>
      </c>
    </row>
    <row r="15" spans="1:24" ht="24.75" customHeight="1">
      <c r="A15" s="117"/>
      <c r="B15" s="118" t="s">
        <v>1</v>
      </c>
      <c r="C15" s="119" t="s">
        <v>113</v>
      </c>
      <c r="D15" s="120" t="s">
        <v>15</v>
      </c>
      <c r="E15" s="121" t="s">
        <v>58</v>
      </c>
      <c r="F15" s="122">
        <v>114.58</v>
      </c>
      <c r="G15" s="123">
        <v>0</v>
      </c>
      <c r="H15" s="124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114.58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5">
        <v>0</v>
      </c>
    </row>
    <row r="16" spans="1:24" ht="24.75" customHeight="1">
      <c r="A16" s="117"/>
      <c r="B16" s="118" t="s">
        <v>1</v>
      </c>
      <c r="C16" s="119" t="s">
        <v>113</v>
      </c>
      <c r="D16" s="120" t="s">
        <v>15</v>
      </c>
      <c r="E16" s="121" t="s">
        <v>58</v>
      </c>
      <c r="F16" s="122">
        <v>2</v>
      </c>
      <c r="G16" s="123">
        <v>2</v>
      </c>
      <c r="H16" s="124">
        <v>2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5">
        <v>0</v>
      </c>
    </row>
    <row r="17" spans="1:24" ht="24.75" customHeight="1">
      <c r="A17" s="117"/>
      <c r="B17" s="118" t="s">
        <v>1</v>
      </c>
      <c r="C17" s="119" t="s">
        <v>113</v>
      </c>
      <c r="D17" s="120" t="s">
        <v>15</v>
      </c>
      <c r="E17" s="121" t="s">
        <v>58</v>
      </c>
      <c r="F17" s="122">
        <v>10.5</v>
      </c>
      <c r="G17" s="123">
        <v>0</v>
      </c>
      <c r="H17" s="124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10.5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5">
        <v>0</v>
      </c>
    </row>
    <row r="18" spans="1:24" ht="24.75" customHeight="1">
      <c r="A18" s="117"/>
      <c r="B18" s="118" t="s">
        <v>1</v>
      </c>
      <c r="C18" s="119" t="s">
        <v>113</v>
      </c>
      <c r="D18" s="120" t="s">
        <v>15</v>
      </c>
      <c r="E18" s="121" t="s">
        <v>58</v>
      </c>
      <c r="F18" s="122">
        <v>25</v>
      </c>
      <c r="G18" s="123">
        <v>25</v>
      </c>
      <c r="H18" s="124">
        <v>25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5">
        <v>0</v>
      </c>
    </row>
    <row r="19" spans="1:24" ht="24.75" customHeight="1">
      <c r="A19" s="117"/>
      <c r="B19" s="118" t="s">
        <v>1</v>
      </c>
      <c r="C19" s="119" t="s">
        <v>113</v>
      </c>
      <c r="D19" s="120" t="s">
        <v>15</v>
      </c>
      <c r="E19" s="121" t="s">
        <v>58</v>
      </c>
      <c r="F19" s="122">
        <v>38.5</v>
      </c>
      <c r="G19" s="123">
        <v>0</v>
      </c>
      <c r="H19" s="124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26.3</v>
      </c>
      <c r="R19" s="122">
        <v>0</v>
      </c>
      <c r="S19" s="122">
        <v>0</v>
      </c>
      <c r="T19" s="122">
        <v>12.2</v>
      </c>
      <c r="U19" s="122">
        <v>0</v>
      </c>
      <c r="V19" s="122">
        <v>0</v>
      </c>
      <c r="W19" s="122">
        <v>0</v>
      </c>
      <c r="X19" s="125">
        <v>0</v>
      </c>
    </row>
    <row r="20" spans="6:8" ht="12.75" customHeight="1">
      <c r="F20" s="13"/>
      <c r="G20" s="13"/>
      <c r="H20" s="13"/>
    </row>
  </sheetData>
  <sheetProtection/>
  <mergeCells count="22">
    <mergeCell ref="A4:C4"/>
    <mergeCell ref="T4:U4"/>
    <mergeCell ref="R4:R6"/>
    <mergeCell ref="S4:S6"/>
    <mergeCell ref="X4:X6"/>
    <mergeCell ref="A2:X2"/>
    <mergeCell ref="I5:O5"/>
    <mergeCell ref="A5:A6"/>
    <mergeCell ref="B5:B6"/>
    <mergeCell ref="G4:O4"/>
    <mergeCell ref="C5:C6"/>
    <mergeCell ref="D4:D6"/>
    <mergeCell ref="V4:V6"/>
    <mergeCell ref="W4:W6"/>
    <mergeCell ref="T5:T6"/>
    <mergeCell ref="U5:U6"/>
    <mergeCell ref="E4:E6"/>
    <mergeCell ref="F4:F6"/>
    <mergeCell ref="G5:G6"/>
    <mergeCell ref="H5:H6"/>
    <mergeCell ref="P4:P6"/>
    <mergeCell ref="Q4:Q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zoomScalePageLayoutView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115</v>
      </c>
    </row>
    <row r="2" spans="1:22" ht="27" customHeight="1">
      <c r="A2" s="217" t="s">
        <v>154</v>
      </c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8" customHeight="1">
      <c r="A3" s="241" t="s">
        <v>29</v>
      </c>
      <c r="B3" s="241"/>
      <c r="C3" s="241"/>
      <c r="D3" s="55" t="s">
        <v>211</v>
      </c>
      <c r="E3" s="30"/>
      <c r="F3" s="30"/>
      <c r="V3" s="28" t="s">
        <v>237</v>
      </c>
    </row>
    <row r="4" spans="1:22" ht="23.25" customHeight="1">
      <c r="A4" s="223" t="s">
        <v>223</v>
      </c>
      <c r="B4" s="223"/>
      <c r="C4" s="223"/>
      <c r="D4" s="242" t="s">
        <v>195</v>
      </c>
      <c r="E4" s="223" t="s">
        <v>101</v>
      </c>
      <c r="F4" s="223" t="s">
        <v>309</v>
      </c>
      <c r="G4" s="223" t="s">
        <v>38</v>
      </c>
      <c r="H4" s="223"/>
      <c r="I4" s="223"/>
      <c r="J4" s="223"/>
      <c r="K4" s="223" t="s">
        <v>264</v>
      </c>
      <c r="L4" s="223"/>
      <c r="M4" s="223"/>
      <c r="N4" s="223"/>
      <c r="O4" s="223"/>
      <c r="P4" s="223"/>
      <c r="Q4" s="223"/>
      <c r="R4" s="226"/>
      <c r="S4" s="223" t="s">
        <v>362</v>
      </c>
      <c r="T4" s="225" t="s">
        <v>285</v>
      </c>
      <c r="U4" s="223" t="s">
        <v>54</v>
      </c>
      <c r="V4" s="223" t="s">
        <v>221</v>
      </c>
    </row>
    <row r="5" spans="1:22" ht="37.5" customHeight="1">
      <c r="A5" s="25" t="s">
        <v>182</v>
      </c>
      <c r="B5" s="25" t="s">
        <v>318</v>
      </c>
      <c r="C5" s="25" t="s">
        <v>306</v>
      </c>
      <c r="D5" s="223"/>
      <c r="E5" s="223"/>
      <c r="F5" s="223"/>
      <c r="G5" s="39" t="s">
        <v>92</v>
      </c>
      <c r="H5" s="25" t="s">
        <v>249</v>
      </c>
      <c r="I5" s="25" t="s">
        <v>53</v>
      </c>
      <c r="J5" s="25" t="s">
        <v>14</v>
      </c>
      <c r="K5" s="25" t="s">
        <v>92</v>
      </c>
      <c r="L5" s="25" t="s">
        <v>451</v>
      </c>
      <c r="M5" s="25" t="s">
        <v>109</v>
      </c>
      <c r="N5" s="25" t="s">
        <v>33</v>
      </c>
      <c r="O5" s="25" t="s">
        <v>68</v>
      </c>
      <c r="P5" s="25" t="s">
        <v>100</v>
      </c>
      <c r="Q5" s="25" t="s">
        <v>153</v>
      </c>
      <c r="R5" s="27" t="s">
        <v>12</v>
      </c>
      <c r="S5" s="223"/>
      <c r="T5" s="225"/>
      <c r="U5" s="223"/>
      <c r="V5" s="223"/>
    </row>
    <row r="6" spans="1:22" ht="23.25" customHeight="1">
      <c r="A6" s="35" t="s">
        <v>286</v>
      </c>
      <c r="B6" s="35" t="s">
        <v>286</v>
      </c>
      <c r="C6" s="35" t="s">
        <v>286</v>
      </c>
      <c r="D6" s="35" t="s">
        <v>286</v>
      </c>
      <c r="E6" s="35" t="s">
        <v>286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3" t="s">
        <v>252</v>
      </c>
      <c r="B7" s="64" t="s">
        <v>275</v>
      </c>
      <c r="C7" s="59" t="s">
        <v>136</v>
      </c>
      <c r="D7" s="44" t="s">
        <v>52</v>
      </c>
      <c r="E7" s="44" t="s">
        <v>354</v>
      </c>
      <c r="F7" s="46" t="s">
        <v>370</v>
      </c>
      <c r="G7" s="46" t="s">
        <v>38</v>
      </c>
      <c r="H7" s="46" t="s">
        <v>164</v>
      </c>
      <c r="I7" s="46" t="s">
        <v>178</v>
      </c>
      <c r="J7" s="46" t="s">
        <v>46</v>
      </c>
      <c r="K7" s="46" t="s">
        <v>439</v>
      </c>
      <c r="L7" s="46" t="s">
        <v>288</v>
      </c>
      <c r="M7" s="46" t="s">
        <v>361</v>
      </c>
      <c r="N7" s="46" t="s">
        <v>438</v>
      </c>
      <c r="O7" s="46" t="s">
        <v>259</v>
      </c>
      <c r="P7" s="46" t="s">
        <v>412</v>
      </c>
      <c r="Q7" s="46" t="s">
        <v>126</v>
      </c>
      <c r="R7" s="46" t="s">
        <v>392</v>
      </c>
      <c r="S7" s="46" t="s">
        <v>13</v>
      </c>
      <c r="T7" s="46" t="s">
        <v>391</v>
      </c>
      <c r="U7" s="46" t="s">
        <v>333</v>
      </c>
      <c r="V7" s="45" t="s">
        <v>398</v>
      </c>
      <c r="W7" s="40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sheetProtection/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zoomScalePageLayoutView="0" workbookViewId="0" topLeftCell="A1">
      <selection activeCell="A2" sqref="A2:W2"/>
    </sheetView>
  </sheetViews>
  <sheetFormatPr defaultColWidth="9.16015625" defaultRowHeight="12.75" customHeight="1"/>
  <cols>
    <col min="1" max="22" width="8.33203125" style="11" customWidth="1"/>
    <col min="23" max="16384" width="9.16015625" style="11" customWidth="1"/>
  </cols>
  <sheetData>
    <row r="1" ht="12.75" customHeight="1">
      <c r="V1" s="106" t="s">
        <v>332</v>
      </c>
    </row>
    <row r="2" spans="1:22" s="129" customFormat="1" ht="24.75" customHeight="1">
      <c r="A2" s="217" t="s">
        <v>376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24" customHeight="1">
      <c r="A3" s="137" t="s">
        <v>29</v>
      </c>
      <c r="B3" s="137"/>
      <c r="C3" s="137"/>
      <c r="D3" s="130" t="s">
        <v>385</v>
      </c>
      <c r="E3" s="135"/>
      <c r="F3" s="136"/>
      <c r="V3" s="131" t="s">
        <v>237</v>
      </c>
    </row>
    <row r="4" spans="1:22" s="132" customFormat="1" ht="25.5" customHeight="1">
      <c r="A4" s="219" t="s">
        <v>223</v>
      </c>
      <c r="B4" s="219"/>
      <c r="C4" s="219"/>
      <c r="D4" s="243" t="s">
        <v>195</v>
      </c>
      <c r="E4" s="219" t="s">
        <v>468</v>
      </c>
      <c r="F4" s="219" t="s">
        <v>309</v>
      </c>
      <c r="G4" s="219" t="s">
        <v>7</v>
      </c>
      <c r="H4" s="219"/>
      <c r="I4" s="219"/>
      <c r="J4" s="219"/>
      <c r="K4" s="219"/>
      <c r="L4" s="219"/>
      <c r="M4" s="219" t="s">
        <v>208</v>
      </c>
      <c r="N4" s="219"/>
      <c r="O4" s="219"/>
      <c r="P4" s="219"/>
      <c r="Q4" s="219"/>
      <c r="R4" s="219"/>
      <c r="S4" s="219"/>
      <c r="T4" s="219" t="s">
        <v>88</v>
      </c>
      <c r="U4" s="219"/>
      <c r="V4" s="243"/>
    </row>
    <row r="5" spans="1:22" s="132" customFormat="1" ht="25.5" customHeight="1">
      <c r="A5" s="112" t="s">
        <v>182</v>
      </c>
      <c r="B5" s="112" t="s">
        <v>318</v>
      </c>
      <c r="C5" s="112" t="s">
        <v>306</v>
      </c>
      <c r="D5" s="219"/>
      <c r="E5" s="219"/>
      <c r="F5" s="219"/>
      <c r="G5" s="112" t="s">
        <v>92</v>
      </c>
      <c r="H5" s="112" t="s">
        <v>469</v>
      </c>
      <c r="I5" s="112" t="s">
        <v>470</v>
      </c>
      <c r="J5" s="112" t="s">
        <v>471</v>
      </c>
      <c r="K5" s="112" t="s">
        <v>177</v>
      </c>
      <c r="L5" s="112" t="s">
        <v>472</v>
      </c>
      <c r="M5" s="112" t="s">
        <v>92</v>
      </c>
      <c r="N5" s="112" t="s">
        <v>473</v>
      </c>
      <c r="O5" s="112" t="s">
        <v>474</v>
      </c>
      <c r="P5" s="112" t="s">
        <v>475</v>
      </c>
      <c r="Q5" s="112" t="s">
        <v>476</v>
      </c>
      <c r="R5" s="112" t="s">
        <v>477</v>
      </c>
      <c r="S5" s="112" t="s">
        <v>478</v>
      </c>
      <c r="T5" s="112" t="s">
        <v>92</v>
      </c>
      <c r="U5" s="112" t="s">
        <v>299</v>
      </c>
      <c r="V5" s="112" t="s">
        <v>479</v>
      </c>
    </row>
    <row r="6" spans="1:22" s="132" customFormat="1" ht="25.5" customHeight="1">
      <c r="A6" s="115" t="s">
        <v>286</v>
      </c>
      <c r="B6" s="115" t="s">
        <v>286</v>
      </c>
      <c r="C6" s="115" t="s">
        <v>286</v>
      </c>
      <c r="D6" s="115" t="s">
        <v>286</v>
      </c>
      <c r="E6" s="115" t="s">
        <v>286</v>
      </c>
      <c r="F6" s="109">
        <v>1</v>
      </c>
      <c r="G6" s="115">
        <v>2</v>
      </c>
      <c r="H6" s="115">
        <v>3</v>
      </c>
      <c r="I6" s="115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  <c r="O6" s="115">
        <v>10</v>
      </c>
      <c r="P6" s="115">
        <v>11</v>
      </c>
      <c r="Q6" s="115">
        <v>12</v>
      </c>
      <c r="R6" s="115">
        <v>13</v>
      </c>
      <c r="S6" s="115">
        <v>14</v>
      </c>
      <c r="T6" s="115">
        <v>15</v>
      </c>
      <c r="U6" s="115">
        <v>16</v>
      </c>
      <c r="V6" s="115">
        <v>17</v>
      </c>
    </row>
    <row r="7" spans="1:22" s="134" customFormat="1" ht="25.5" customHeight="1">
      <c r="A7" s="117"/>
      <c r="B7" s="119"/>
      <c r="C7" s="120"/>
      <c r="D7" s="120"/>
      <c r="E7" s="120"/>
      <c r="F7" s="122">
        <v>164.95</v>
      </c>
      <c r="G7" s="122">
        <v>290.49</v>
      </c>
      <c r="H7" s="122">
        <v>104.5</v>
      </c>
      <c r="I7" s="122">
        <v>118</v>
      </c>
      <c r="J7" s="133">
        <v>29.49</v>
      </c>
      <c r="K7" s="124">
        <v>0</v>
      </c>
      <c r="L7" s="122">
        <v>38.5</v>
      </c>
      <c r="M7" s="122">
        <v>60.45</v>
      </c>
      <c r="N7" s="122">
        <v>45.22</v>
      </c>
      <c r="O7" s="122">
        <v>12</v>
      </c>
      <c r="P7" s="122">
        <v>0.9</v>
      </c>
      <c r="Q7" s="122">
        <v>0.83</v>
      </c>
      <c r="R7" s="122">
        <v>1.5</v>
      </c>
      <c r="S7" s="122">
        <v>0</v>
      </c>
      <c r="T7" s="122">
        <v>0</v>
      </c>
      <c r="U7" s="122">
        <v>0</v>
      </c>
      <c r="V7" s="133">
        <v>0</v>
      </c>
    </row>
    <row r="8" spans="1:23" ht="78.75" customHeight="1">
      <c r="A8" s="117" t="s">
        <v>197</v>
      </c>
      <c r="B8" s="119" t="s">
        <v>1</v>
      </c>
      <c r="C8" s="120" t="s">
        <v>113</v>
      </c>
      <c r="D8" s="120" t="s">
        <v>15</v>
      </c>
      <c r="E8" s="120" t="s">
        <v>385</v>
      </c>
      <c r="F8" s="122">
        <v>164.95</v>
      </c>
      <c r="G8" s="122">
        <v>290.49</v>
      </c>
      <c r="H8" s="122">
        <v>104.5</v>
      </c>
      <c r="I8" s="122">
        <v>118</v>
      </c>
      <c r="J8" s="133">
        <v>29.49</v>
      </c>
      <c r="K8" s="124">
        <v>0</v>
      </c>
      <c r="L8" s="122">
        <v>38.5</v>
      </c>
      <c r="M8" s="122">
        <v>60.45</v>
      </c>
      <c r="N8" s="122">
        <v>45.22</v>
      </c>
      <c r="O8" s="122">
        <v>12</v>
      </c>
      <c r="P8" s="122">
        <v>0.9</v>
      </c>
      <c r="Q8" s="122">
        <v>0.83</v>
      </c>
      <c r="R8" s="122">
        <v>1.5</v>
      </c>
      <c r="S8" s="122">
        <v>0</v>
      </c>
      <c r="T8" s="122">
        <v>0</v>
      </c>
      <c r="U8" s="122">
        <v>0</v>
      </c>
      <c r="V8" s="133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sheetProtection/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2016-06-02T11:08:24Z</cp:lastPrinted>
  <dcterms:modified xsi:type="dcterms:W3CDTF">2016-06-08T00:21:17Z</dcterms:modified>
  <cp:category/>
  <cp:version/>
  <cp:contentType/>
  <cp:contentStatus/>
</cp:coreProperties>
</file>