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990"/>
  </bookViews>
  <sheets>
    <sheet name="Sheet1" sheetId="1" r:id="rId1"/>
  </sheets>
  <calcPr calcId="144525"/>
</workbook>
</file>

<file path=xl/sharedStrings.xml><?xml version="1.0" encoding="utf-8"?>
<sst xmlns="http://schemas.openxmlformats.org/spreadsheetml/2006/main" count="81" uniqueCount="50">
  <si>
    <t>附件1</t>
  </si>
  <si>
    <r>
      <rPr>
        <b/>
        <sz val="18"/>
        <color theme="1"/>
        <rFont val="宋体"/>
        <charset val="134"/>
        <scheme val="minor"/>
      </rPr>
      <t>永兴县市场主体大发展数据统计表</t>
    </r>
    <r>
      <rPr>
        <b/>
        <sz val="16"/>
        <color theme="1"/>
        <rFont val="宋体"/>
        <charset val="134"/>
        <scheme val="minor"/>
      </rPr>
      <t>（截止2022.4.27）</t>
    </r>
  </si>
  <si>
    <t>2021年实有</t>
  </si>
  <si>
    <t>2022年新注册</t>
  </si>
  <si>
    <t>2022年注销</t>
  </si>
  <si>
    <t>2022年净增</t>
  </si>
  <si>
    <t>2022年净增目标</t>
  </si>
  <si>
    <t>完成目标比例</t>
  </si>
  <si>
    <t>总数</t>
  </si>
  <si>
    <t>个体</t>
  </si>
  <si>
    <t>农专</t>
  </si>
  <si>
    <t>企业</t>
  </si>
  <si>
    <t>名次</t>
  </si>
  <si>
    <t>经开区</t>
  </si>
  <si>
    <t>——</t>
  </si>
  <si>
    <t>16</t>
  </si>
  <si>
    <t>便江街道</t>
  </si>
  <si>
    <t>13</t>
  </si>
  <si>
    <t>湘阴街道</t>
  </si>
  <si>
    <t>9</t>
  </si>
  <si>
    <t>12</t>
  </si>
  <si>
    <t>黄泥镇</t>
  </si>
  <si>
    <t>2</t>
  </si>
  <si>
    <t>8</t>
  </si>
  <si>
    <t>柏林镇</t>
  </si>
  <si>
    <t>15</t>
  </si>
  <si>
    <t>5</t>
  </si>
  <si>
    <t>太和镇</t>
  </si>
  <si>
    <t>10</t>
  </si>
  <si>
    <t>4</t>
  </si>
  <si>
    <t>鲤鱼塘镇</t>
  </si>
  <si>
    <t>7</t>
  </si>
  <si>
    <t>七甲乡</t>
  </si>
  <si>
    <t>龙形市乡</t>
  </si>
  <si>
    <t>6</t>
  </si>
  <si>
    <t>3</t>
  </si>
  <si>
    <t>大布江乡</t>
  </si>
  <si>
    <t>金龟镇</t>
  </si>
  <si>
    <t>14</t>
  </si>
  <si>
    <t>樟树镇</t>
  </si>
  <si>
    <t>11</t>
  </si>
  <si>
    <t>高亭司镇</t>
  </si>
  <si>
    <t>17</t>
  </si>
  <si>
    <t>洋塘乡</t>
  </si>
  <si>
    <t>1</t>
  </si>
  <si>
    <t>马田镇</t>
  </si>
  <si>
    <t>悦来镇</t>
  </si>
  <si>
    <t>油麻镇</t>
  </si>
  <si>
    <t>合计</t>
  </si>
  <si>
    <t xml:space="preserve">    注：按市委主要领导要求，市市场主体倍增工程机制办公室将根据各市州市场主体发展进度情况，适时调整任务指标，县市场主体推进机制办公室将相应调整县经开区和各乡镇（街道）任务指标。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</si>
</sst>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宋体"/>
      <charset val="134"/>
      <scheme val="minor"/>
    </font>
    <font>
      <b/>
      <sz val="11"/>
      <color theme="1"/>
      <name val="宋体"/>
      <charset val="134"/>
      <scheme val="minor"/>
    </font>
    <font>
      <sz val="12"/>
      <color theme="1"/>
      <name val="仿宋"/>
      <charset val="134"/>
    </font>
    <font>
      <b/>
      <sz val="18"/>
      <color theme="1"/>
      <name val="宋体"/>
      <charset val="134"/>
      <scheme val="minor"/>
    </font>
    <font>
      <b/>
      <sz val="9"/>
      <color theme="1"/>
      <name val="宋体"/>
      <charset val="134"/>
      <scheme val="minor"/>
    </font>
    <font>
      <sz val="9"/>
      <color theme="1"/>
      <name val="宋体"/>
      <charset val="134"/>
      <scheme val="minor"/>
    </font>
    <font>
      <b/>
      <sz val="8"/>
      <color theme="1"/>
      <name val="宋体"/>
      <charset val="134"/>
      <scheme val="minor"/>
    </font>
    <font>
      <sz val="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6"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10" borderId="0" applyNumberFormat="0" applyBorder="0" applyAlignment="0" applyProtection="0">
      <alignment vertical="center"/>
    </xf>
    <xf numFmtId="0" fontId="14" fillId="0" borderId="8" applyNumberFormat="0" applyFill="0" applyAlignment="0" applyProtection="0">
      <alignment vertical="center"/>
    </xf>
    <xf numFmtId="0" fontId="11" fillId="11" borderId="0" applyNumberFormat="0" applyBorder="0" applyAlignment="0" applyProtection="0">
      <alignment vertical="center"/>
    </xf>
    <xf numFmtId="0" fontId="20" fillId="12" borderId="9" applyNumberFormat="0" applyAlignment="0" applyProtection="0">
      <alignment vertical="center"/>
    </xf>
    <xf numFmtId="0" fontId="21" fillId="12" borderId="5" applyNumberFormat="0" applyAlignment="0" applyProtection="0">
      <alignment vertical="center"/>
    </xf>
    <xf numFmtId="0" fontId="22" fillId="13" borderId="10"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30">
    <xf numFmtId="0" fontId="0" fillId="0" borderId="0" xfId="0">
      <alignment vertical="center"/>
    </xf>
    <xf numFmtId="0" fontId="0" fillId="0" borderId="0" xfId="0" applyFont="1" applyAlignment="1">
      <alignment vertical="center" wrapText="1"/>
    </xf>
    <xf numFmtId="0" fontId="0" fillId="2" borderId="0" xfId="0" applyFill="1" applyAlignment="1">
      <alignment vertical="center" wrapText="1"/>
    </xf>
    <xf numFmtId="0" fontId="0" fillId="2" borderId="0" xfId="0" applyFill="1" applyAlignment="1">
      <alignment horizontal="center" vertical="center" wrapText="1"/>
    </xf>
    <xf numFmtId="176" fontId="1" fillId="2" borderId="0" xfId="0" applyNumberFormat="1" applyFont="1" applyFill="1" applyAlignment="1">
      <alignment horizontal="center" vertical="center" wrapText="1"/>
    </xf>
    <xf numFmtId="10" fontId="0" fillId="2" borderId="0" xfId="0" applyNumberFormat="1" applyFill="1" applyAlignment="1">
      <alignment horizontal="center" vertical="center" wrapText="1"/>
    </xf>
    <xf numFmtId="49" fontId="0" fillId="2" borderId="0" xfId="0" applyNumberFormat="1" applyFill="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wrapText="1"/>
    </xf>
    <xf numFmtId="0" fontId="3"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2" borderId="0" xfId="0" applyFont="1" applyFill="1" applyAlignment="1">
      <alignment horizontal="left" vertical="center" wrapText="1"/>
    </xf>
    <xf numFmtId="176" fontId="3" fillId="2" borderId="0" xfId="0" applyNumberFormat="1" applyFont="1" applyFill="1" applyAlignment="1">
      <alignment horizontal="center" vertical="center" wrapText="1"/>
    </xf>
    <xf numFmtId="176" fontId="4"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10" fontId="3" fillId="2" borderId="0" xfId="0" applyNumberFormat="1" applyFont="1" applyFill="1" applyAlignment="1">
      <alignment horizontal="center" vertical="center" wrapText="1"/>
    </xf>
    <xf numFmtId="49" fontId="3" fillId="2" borderId="0" xfId="0" applyNumberFormat="1" applyFont="1" applyFill="1" applyAlignment="1">
      <alignment horizontal="center" vertical="center" wrapText="1"/>
    </xf>
    <xf numFmtId="10" fontId="4" fillId="2" borderId="2"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10" fontId="4" fillId="2" borderId="3"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10"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10"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2" borderId="0" xfId="0" applyNumberFormat="1"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4"/>
  <sheetViews>
    <sheetView tabSelected="1" workbookViewId="0">
      <selection activeCell="A1" sqref="A1:U1"/>
    </sheetView>
  </sheetViews>
  <sheetFormatPr defaultColWidth="8.89166666666667" defaultRowHeight="13.5"/>
  <cols>
    <col min="1" max="1" width="9" style="2" customWidth="1"/>
    <col min="2" max="6" width="6.275" style="2" customWidth="1"/>
    <col min="7" max="8" width="6.275" style="3" customWidth="1"/>
    <col min="9" max="15" width="6.275" style="2" customWidth="1"/>
    <col min="16" max="16" width="7.225" style="4" customWidth="1"/>
    <col min="17" max="17" width="7.10833333333333" style="4" customWidth="1"/>
    <col min="18" max="18" width="6.275" style="5" customWidth="1"/>
    <col min="19" max="19" width="5.55833333333333" style="6" customWidth="1"/>
    <col min="20" max="20" width="6.275" style="5" customWidth="1"/>
    <col min="21" max="21" width="5.33333333333333" style="7" customWidth="1"/>
    <col min="22" max="23" width="12.8916666666667" style="8"/>
    <col min="24" max="16384" width="8.89166666666667" style="8"/>
  </cols>
  <sheetData>
    <row r="1" ht="25" customHeight="1" spans="1:21">
      <c r="A1" s="9" t="s">
        <v>0</v>
      </c>
      <c r="B1" s="10"/>
      <c r="C1" s="10"/>
      <c r="D1" s="10"/>
      <c r="E1" s="10"/>
      <c r="F1" s="10"/>
      <c r="G1" s="10"/>
      <c r="H1" s="10"/>
      <c r="I1" s="10"/>
      <c r="J1" s="10"/>
      <c r="K1" s="10"/>
      <c r="L1" s="10"/>
      <c r="M1" s="10"/>
      <c r="N1" s="10"/>
      <c r="O1" s="10"/>
      <c r="P1" s="10"/>
      <c r="Q1" s="10"/>
      <c r="R1" s="10"/>
      <c r="S1" s="10"/>
      <c r="T1" s="10"/>
      <c r="U1" s="10"/>
    </row>
    <row r="2" ht="30" customHeight="1" spans="1:20">
      <c r="A2" s="11" t="s">
        <v>1</v>
      </c>
      <c r="B2" s="11"/>
      <c r="C2" s="11"/>
      <c r="D2" s="11"/>
      <c r="E2" s="11"/>
      <c r="F2" s="11"/>
      <c r="G2" s="11"/>
      <c r="H2" s="11"/>
      <c r="I2" s="11"/>
      <c r="J2" s="11"/>
      <c r="K2" s="11"/>
      <c r="L2" s="11"/>
      <c r="M2" s="11"/>
      <c r="N2" s="11"/>
      <c r="O2" s="11"/>
      <c r="P2" s="15"/>
      <c r="Q2" s="15"/>
      <c r="R2" s="18"/>
      <c r="S2" s="19"/>
      <c r="T2" s="18"/>
    </row>
    <row r="3" ht="22" customHeight="1" spans="1:21">
      <c r="A3" s="12"/>
      <c r="B3" s="12" t="s">
        <v>2</v>
      </c>
      <c r="C3" s="12"/>
      <c r="D3" s="12"/>
      <c r="E3" s="12"/>
      <c r="F3" s="12" t="s">
        <v>3</v>
      </c>
      <c r="G3" s="12"/>
      <c r="H3" s="12"/>
      <c r="I3" s="12"/>
      <c r="J3" s="12" t="s">
        <v>4</v>
      </c>
      <c r="K3" s="12"/>
      <c r="L3" s="12"/>
      <c r="M3" s="12"/>
      <c r="N3" s="12" t="s">
        <v>5</v>
      </c>
      <c r="O3" s="12"/>
      <c r="P3" s="16" t="s">
        <v>6</v>
      </c>
      <c r="Q3" s="16"/>
      <c r="R3" s="20" t="s">
        <v>7</v>
      </c>
      <c r="S3" s="21"/>
      <c r="T3" s="22"/>
      <c r="U3" s="23"/>
    </row>
    <row r="4" ht="22" customHeight="1" spans="1:21">
      <c r="A4" s="12"/>
      <c r="B4" s="12" t="s">
        <v>8</v>
      </c>
      <c r="C4" s="12" t="s">
        <v>9</v>
      </c>
      <c r="D4" s="12" t="s">
        <v>10</v>
      </c>
      <c r="E4" s="12" t="s">
        <v>11</v>
      </c>
      <c r="F4" s="12" t="s">
        <v>8</v>
      </c>
      <c r="G4" s="12" t="s">
        <v>9</v>
      </c>
      <c r="H4" s="12" t="s">
        <v>10</v>
      </c>
      <c r="I4" s="12" t="s">
        <v>11</v>
      </c>
      <c r="J4" s="12" t="s">
        <v>8</v>
      </c>
      <c r="K4" s="12" t="s">
        <v>9</v>
      </c>
      <c r="L4" s="12" t="s">
        <v>10</v>
      </c>
      <c r="M4" s="12" t="s">
        <v>11</v>
      </c>
      <c r="N4" s="12" t="s">
        <v>8</v>
      </c>
      <c r="O4" s="12" t="s">
        <v>11</v>
      </c>
      <c r="P4" s="16" t="s">
        <v>8</v>
      </c>
      <c r="Q4" s="16" t="s">
        <v>11</v>
      </c>
      <c r="R4" s="24" t="s">
        <v>8</v>
      </c>
      <c r="S4" s="25" t="s">
        <v>12</v>
      </c>
      <c r="T4" s="24" t="s">
        <v>11</v>
      </c>
      <c r="U4" s="26" t="s">
        <v>12</v>
      </c>
    </row>
    <row r="5" ht="22" customHeight="1" spans="1:21">
      <c r="A5" s="13" t="s">
        <v>13</v>
      </c>
      <c r="B5" s="13">
        <f>SUM(C5:E5)</f>
        <v>420</v>
      </c>
      <c r="C5" s="13">
        <v>0</v>
      </c>
      <c r="D5" s="13">
        <v>0</v>
      </c>
      <c r="E5" s="13">
        <v>420</v>
      </c>
      <c r="F5" s="13">
        <f>SUM(G5:I5)</f>
        <v>24</v>
      </c>
      <c r="G5" s="13">
        <v>0</v>
      </c>
      <c r="H5" s="13">
        <v>0</v>
      </c>
      <c r="I5" s="13">
        <v>24</v>
      </c>
      <c r="J5" s="13">
        <f>SUM(K5:M5)</f>
        <v>8</v>
      </c>
      <c r="K5" s="13">
        <v>0</v>
      </c>
      <c r="L5" s="13">
        <v>0</v>
      </c>
      <c r="M5" s="13">
        <v>8</v>
      </c>
      <c r="N5" s="13">
        <f>SUM(F5-J5)</f>
        <v>16</v>
      </c>
      <c r="O5" s="13">
        <f>SUM(I5-M5)</f>
        <v>16</v>
      </c>
      <c r="P5" s="17">
        <v>84</v>
      </c>
      <c r="Q5" s="17">
        <v>84</v>
      </c>
      <c r="R5" s="27">
        <f>SUM(N5/P5)</f>
        <v>0.19047619047619</v>
      </c>
      <c r="S5" s="28" t="s">
        <v>14</v>
      </c>
      <c r="T5" s="27">
        <f>SUM(O5/Q5)</f>
        <v>0.19047619047619</v>
      </c>
      <c r="U5" s="26" t="s">
        <v>15</v>
      </c>
    </row>
    <row r="6" ht="22" customHeight="1" spans="1:21">
      <c r="A6" s="13" t="s">
        <v>16</v>
      </c>
      <c r="B6" s="13">
        <f>SUM(C6:E6)</f>
        <v>14058</v>
      </c>
      <c r="C6" s="13">
        <v>11266</v>
      </c>
      <c r="D6" s="13">
        <v>289</v>
      </c>
      <c r="E6" s="13">
        <v>2503</v>
      </c>
      <c r="F6" s="13">
        <f>SUM(G6:I6)</f>
        <v>1461</v>
      </c>
      <c r="G6" s="13">
        <v>1259</v>
      </c>
      <c r="H6" s="13">
        <v>0</v>
      </c>
      <c r="I6" s="13">
        <v>202</v>
      </c>
      <c r="J6" s="13">
        <f t="shared" ref="J6:J22" si="0">SUM(K6:M6)</f>
        <v>270</v>
      </c>
      <c r="K6" s="13">
        <v>213</v>
      </c>
      <c r="L6" s="13">
        <v>3</v>
      </c>
      <c r="M6" s="13">
        <v>54</v>
      </c>
      <c r="N6" s="13">
        <f>SUM(F6-J6)</f>
        <v>1191</v>
      </c>
      <c r="O6" s="13">
        <f>SUM(I6-M6)</f>
        <v>148</v>
      </c>
      <c r="P6" s="17">
        <v>2812</v>
      </c>
      <c r="Q6" s="17">
        <v>501</v>
      </c>
      <c r="R6" s="27">
        <f t="shared" ref="R6:R22" si="1">SUM(N6/P6)</f>
        <v>0.423541963015647</v>
      </c>
      <c r="S6" s="29" t="s">
        <v>15</v>
      </c>
      <c r="T6" s="27">
        <f t="shared" ref="T6:T22" si="2">SUM(O6/Q6)</f>
        <v>0.295409181636727</v>
      </c>
      <c r="U6" s="26" t="s">
        <v>17</v>
      </c>
    </row>
    <row r="7" ht="22" customHeight="1" spans="1:21">
      <c r="A7" s="13" t="s">
        <v>18</v>
      </c>
      <c r="B7" s="13">
        <f t="shared" ref="B6:B22" si="3">SUM(C7:E7)</f>
        <v>1053</v>
      </c>
      <c r="C7" s="13">
        <v>876</v>
      </c>
      <c r="D7" s="13">
        <v>46</v>
      </c>
      <c r="E7" s="13">
        <v>131</v>
      </c>
      <c r="F7" s="13">
        <f>SUM(G7:I7)</f>
        <v>189</v>
      </c>
      <c r="G7" s="13">
        <v>177</v>
      </c>
      <c r="H7" s="13">
        <v>0</v>
      </c>
      <c r="I7" s="13">
        <v>12</v>
      </c>
      <c r="J7" s="13">
        <f t="shared" si="0"/>
        <v>22</v>
      </c>
      <c r="K7" s="13">
        <v>18</v>
      </c>
      <c r="L7" s="13">
        <v>0</v>
      </c>
      <c r="M7" s="13">
        <v>4</v>
      </c>
      <c r="N7" s="13">
        <f>SUM(F7-J7)</f>
        <v>167</v>
      </c>
      <c r="O7" s="13">
        <f>SUM(I7-M7)</f>
        <v>8</v>
      </c>
      <c r="P7" s="17">
        <v>211</v>
      </c>
      <c r="Q7" s="17">
        <v>26</v>
      </c>
      <c r="R7" s="27">
        <f t="shared" si="1"/>
        <v>0.791469194312796</v>
      </c>
      <c r="S7" s="28" t="s">
        <v>19</v>
      </c>
      <c r="T7" s="27">
        <f t="shared" si="2"/>
        <v>0.307692307692308</v>
      </c>
      <c r="U7" s="26" t="s">
        <v>20</v>
      </c>
    </row>
    <row r="8" ht="22" customHeight="1" spans="1:21">
      <c r="A8" s="13" t="s">
        <v>21</v>
      </c>
      <c r="B8" s="13">
        <f t="shared" si="3"/>
        <v>519</v>
      </c>
      <c r="C8" s="13">
        <v>317</v>
      </c>
      <c r="D8" s="13">
        <v>99</v>
      </c>
      <c r="E8" s="13">
        <v>103</v>
      </c>
      <c r="F8" s="13">
        <f>SUM(G8:I8)</f>
        <v>172</v>
      </c>
      <c r="G8" s="13">
        <v>157</v>
      </c>
      <c r="H8" s="13">
        <v>2</v>
      </c>
      <c r="I8" s="13">
        <v>13</v>
      </c>
      <c r="J8" s="13">
        <f t="shared" si="0"/>
        <v>7</v>
      </c>
      <c r="K8" s="13">
        <v>7</v>
      </c>
      <c r="L8" s="13">
        <v>0</v>
      </c>
      <c r="M8" s="13">
        <v>0</v>
      </c>
      <c r="N8" s="13">
        <f>SUM(F8-J8)</f>
        <v>165</v>
      </c>
      <c r="O8" s="13">
        <f>SUM(I8-M8)</f>
        <v>13</v>
      </c>
      <c r="P8" s="17">
        <v>104</v>
      </c>
      <c r="Q8" s="17">
        <v>21</v>
      </c>
      <c r="R8" s="27">
        <f t="shared" si="1"/>
        <v>1.58653846153846</v>
      </c>
      <c r="S8" s="28" t="s">
        <v>22</v>
      </c>
      <c r="T8" s="27">
        <f t="shared" si="2"/>
        <v>0.619047619047619</v>
      </c>
      <c r="U8" s="26" t="s">
        <v>23</v>
      </c>
    </row>
    <row r="9" ht="22" customHeight="1" spans="1:21">
      <c r="A9" s="13" t="s">
        <v>24</v>
      </c>
      <c r="B9" s="13">
        <f t="shared" si="3"/>
        <v>1136</v>
      </c>
      <c r="C9" s="13">
        <v>864</v>
      </c>
      <c r="D9" s="13">
        <v>61</v>
      </c>
      <c r="E9" s="13">
        <v>211</v>
      </c>
      <c r="F9" s="13">
        <f t="shared" ref="F9:F23" si="4">SUM(G9:I9)</f>
        <v>128</v>
      </c>
      <c r="G9" s="13">
        <v>84</v>
      </c>
      <c r="H9" s="13">
        <v>2</v>
      </c>
      <c r="I9" s="13">
        <v>42</v>
      </c>
      <c r="J9" s="13">
        <f t="shared" si="0"/>
        <v>5</v>
      </c>
      <c r="K9" s="13">
        <v>5</v>
      </c>
      <c r="L9" s="13">
        <v>0</v>
      </c>
      <c r="M9" s="13">
        <v>0</v>
      </c>
      <c r="N9" s="13">
        <f t="shared" ref="N9:N23" si="5">SUM(F9-J9)</f>
        <v>123</v>
      </c>
      <c r="O9" s="13">
        <f t="shared" ref="O9:O23" si="6">SUM(I9-M9)</f>
        <v>42</v>
      </c>
      <c r="P9" s="17">
        <v>227</v>
      </c>
      <c r="Q9" s="17">
        <v>42</v>
      </c>
      <c r="R9" s="27">
        <f t="shared" si="1"/>
        <v>0.541850220264317</v>
      </c>
      <c r="S9" s="28" t="s">
        <v>25</v>
      </c>
      <c r="T9" s="27">
        <f t="shared" si="2"/>
        <v>1</v>
      </c>
      <c r="U9" s="26" t="s">
        <v>26</v>
      </c>
    </row>
    <row r="10" ht="22" customHeight="1" spans="1:21">
      <c r="A10" s="13" t="s">
        <v>27</v>
      </c>
      <c r="B10" s="13">
        <f t="shared" si="3"/>
        <v>356</v>
      </c>
      <c r="C10" s="13">
        <v>228</v>
      </c>
      <c r="D10" s="13">
        <v>46</v>
      </c>
      <c r="E10" s="13">
        <v>82</v>
      </c>
      <c r="F10" s="13">
        <f t="shared" si="4"/>
        <v>56</v>
      </c>
      <c r="G10" s="13">
        <v>34</v>
      </c>
      <c r="H10" s="13">
        <v>1</v>
      </c>
      <c r="I10" s="13">
        <v>21</v>
      </c>
      <c r="J10" s="13">
        <f t="shared" si="0"/>
        <v>2</v>
      </c>
      <c r="K10" s="13">
        <v>1</v>
      </c>
      <c r="L10" s="13">
        <v>0</v>
      </c>
      <c r="M10" s="13">
        <v>1</v>
      </c>
      <c r="N10" s="13">
        <f t="shared" si="5"/>
        <v>54</v>
      </c>
      <c r="O10" s="13">
        <f t="shared" si="6"/>
        <v>20</v>
      </c>
      <c r="P10" s="17">
        <v>71</v>
      </c>
      <c r="Q10" s="17">
        <v>16</v>
      </c>
      <c r="R10" s="27">
        <f t="shared" si="1"/>
        <v>0.76056338028169</v>
      </c>
      <c r="S10" s="28" t="s">
        <v>28</v>
      </c>
      <c r="T10" s="27">
        <f t="shared" si="2"/>
        <v>1.25</v>
      </c>
      <c r="U10" s="26" t="s">
        <v>29</v>
      </c>
    </row>
    <row r="11" ht="22" customHeight="1" spans="1:21">
      <c r="A11" s="13" t="s">
        <v>30</v>
      </c>
      <c r="B11" s="13">
        <f t="shared" si="3"/>
        <v>781</v>
      </c>
      <c r="C11" s="13">
        <v>656</v>
      </c>
      <c r="D11" s="13">
        <v>49</v>
      </c>
      <c r="E11" s="13">
        <v>76</v>
      </c>
      <c r="F11" s="13">
        <f t="shared" si="4"/>
        <v>146</v>
      </c>
      <c r="G11" s="13">
        <v>129</v>
      </c>
      <c r="H11" s="13">
        <v>2</v>
      </c>
      <c r="I11" s="13">
        <v>15</v>
      </c>
      <c r="J11" s="13">
        <f t="shared" si="0"/>
        <v>12</v>
      </c>
      <c r="K11" s="13">
        <v>11</v>
      </c>
      <c r="L11" s="13">
        <v>0</v>
      </c>
      <c r="M11" s="13">
        <v>1</v>
      </c>
      <c r="N11" s="13">
        <f t="shared" si="5"/>
        <v>134</v>
      </c>
      <c r="O11" s="13">
        <f t="shared" si="6"/>
        <v>14</v>
      </c>
      <c r="P11" s="17">
        <v>156</v>
      </c>
      <c r="Q11" s="17">
        <v>15</v>
      </c>
      <c r="R11" s="27">
        <f t="shared" si="1"/>
        <v>0.858974358974359</v>
      </c>
      <c r="S11" s="28" t="s">
        <v>23</v>
      </c>
      <c r="T11" s="27">
        <f t="shared" si="2"/>
        <v>0.933333333333333</v>
      </c>
      <c r="U11" s="26" t="s">
        <v>31</v>
      </c>
    </row>
    <row r="12" ht="22" customHeight="1" spans="1:21">
      <c r="A12" s="13" t="s">
        <v>32</v>
      </c>
      <c r="B12" s="13">
        <f t="shared" si="3"/>
        <v>337</v>
      </c>
      <c r="C12" s="13">
        <v>263</v>
      </c>
      <c r="D12" s="13">
        <v>26</v>
      </c>
      <c r="E12" s="13">
        <v>48</v>
      </c>
      <c r="F12" s="13">
        <f t="shared" si="4"/>
        <v>63</v>
      </c>
      <c r="G12" s="13">
        <v>61</v>
      </c>
      <c r="H12" s="13">
        <v>0</v>
      </c>
      <c r="I12" s="13">
        <v>2</v>
      </c>
      <c r="J12" s="13">
        <f t="shared" si="0"/>
        <v>0</v>
      </c>
      <c r="K12" s="13">
        <v>0</v>
      </c>
      <c r="L12" s="13">
        <v>0</v>
      </c>
      <c r="M12" s="13">
        <v>0</v>
      </c>
      <c r="N12" s="13">
        <f t="shared" si="5"/>
        <v>63</v>
      </c>
      <c r="O12" s="13">
        <f t="shared" si="6"/>
        <v>2</v>
      </c>
      <c r="P12" s="17">
        <v>67</v>
      </c>
      <c r="Q12" s="17">
        <v>10</v>
      </c>
      <c r="R12" s="27">
        <f t="shared" si="1"/>
        <v>0.940298507462687</v>
      </c>
      <c r="S12" s="28" t="s">
        <v>31</v>
      </c>
      <c r="T12" s="27">
        <f t="shared" si="2"/>
        <v>0.2</v>
      </c>
      <c r="U12" s="26" t="s">
        <v>25</v>
      </c>
    </row>
    <row r="13" ht="22" customHeight="1" spans="1:21">
      <c r="A13" s="13" t="s">
        <v>33</v>
      </c>
      <c r="B13" s="13">
        <f t="shared" si="3"/>
        <v>186</v>
      </c>
      <c r="C13" s="13">
        <v>118</v>
      </c>
      <c r="D13" s="13">
        <v>38</v>
      </c>
      <c r="E13" s="13">
        <v>30</v>
      </c>
      <c r="F13" s="13">
        <f t="shared" si="4"/>
        <v>38</v>
      </c>
      <c r="G13" s="13">
        <v>29</v>
      </c>
      <c r="H13" s="13">
        <v>0</v>
      </c>
      <c r="I13" s="13">
        <v>9</v>
      </c>
      <c r="J13" s="13">
        <f t="shared" si="0"/>
        <v>2</v>
      </c>
      <c r="K13" s="13">
        <v>2</v>
      </c>
      <c r="L13" s="13">
        <v>0</v>
      </c>
      <c r="M13" s="13">
        <v>0</v>
      </c>
      <c r="N13" s="13">
        <f t="shared" si="5"/>
        <v>36</v>
      </c>
      <c r="O13" s="13">
        <f t="shared" si="6"/>
        <v>9</v>
      </c>
      <c r="P13" s="17">
        <v>37</v>
      </c>
      <c r="Q13" s="17">
        <v>6</v>
      </c>
      <c r="R13" s="27">
        <f t="shared" si="1"/>
        <v>0.972972972972973</v>
      </c>
      <c r="S13" s="28" t="s">
        <v>34</v>
      </c>
      <c r="T13" s="27">
        <f t="shared" si="2"/>
        <v>1.5</v>
      </c>
      <c r="U13" s="26" t="s">
        <v>35</v>
      </c>
    </row>
    <row r="14" ht="22" customHeight="1" spans="1:21">
      <c r="A14" s="13" t="s">
        <v>36</v>
      </c>
      <c r="B14" s="13">
        <f t="shared" si="3"/>
        <v>120</v>
      </c>
      <c r="C14" s="13">
        <v>77</v>
      </c>
      <c r="D14" s="13">
        <v>16</v>
      </c>
      <c r="E14" s="13">
        <v>27</v>
      </c>
      <c r="F14" s="13">
        <f t="shared" si="4"/>
        <v>27</v>
      </c>
      <c r="G14" s="13">
        <v>22</v>
      </c>
      <c r="H14" s="13">
        <v>0</v>
      </c>
      <c r="I14" s="13">
        <v>5</v>
      </c>
      <c r="J14" s="13">
        <f t="shared" si="0"/>
        <v>1</v>
      </c>
      <c r="K14" s="13">
        <v>1</v>
      </c>
      <c r="L14" s="13">
        <v>0</v>
      </c>
      <c r="M14" s="13">
        <v>0</v>
      </c>
      <c r="N14" s="13">
        <f t="shared" si="5"/>
        <v>26</v>
      </c>
      <c r="O14" s="13">
        <f t="shared" si="6"/>
        <v>5</v>
      </c>
      <c r="P14" s="17">
        <v>24</v>
      </c>
      <c r="Q14" s="17">
        <v>5</v>
      </c>
      <c r="R14" s="27">
        <f t="shared" si="1"/>
        <v>1.08333333333333</v>
      </c>
      <c r="S14" s="28" t="s">
        <v>26</v>
      </c>
      <c r="T14" s="27">
        <f t="shared" si="2"/>
        <v>1</v>
      </c>
      <c r="U14" s="26" t="s">
        <v>26</v>
      </c>
    </row>
    <row r="15" ht="22" customHeight="1" spans="1:21">
      <c r="A15" s="13" t="s">
        <v>37</v>
      </c>
      <c r="B15" s="13">
        <f t="shared" si="3"/>
        <v>663</v>
      </c>
      <c r="C15" s="13">
        <v>502</v>
      </c>
      <c r="D15" s="13">
        <v>76</v>
      </c>
      <c r="E15" s="13">
        <v>85</v>
      </c>
      <c r="F15" s="13">
        <f t="shared" si="4"/>
        <v>78</v>
      </c>
      <c r="G15" s="13">
        <v>69</v>
      </c>
      <c r="H15" s="13">
        <v>3</v>
      </c>
      <c r="I15" s="13">
        <v>6</v>
      </c>
      <c r="J15" s="13">
        <f t="shared" si="0"/>
        <v>3</v>
      </c>
      <c r="K15" s="13">
        <v>2</v>
      </c>
      <c r="L15" s="13">
        <v>0</v>
      </c>
      <c r="M15" s="13">
        <v>1</v>
      </c>
      <c r="N15" s="13">
        <f t="shared" si="5"/>
        <v>75</v>
      </c>
      <c r="O15" s="13">
        <f t="shared" si="6"/>
        <v>5</v>
      </c>
      <c r="P15" s="17">
        <v>133</v>
      </c>
      <c r="Q15" s="17">
        <v>17</v>
      </c>
      <c r="R15" s="27">
        <f t="shared" si="1"/>
        <v>0.56390977443609</v>
      </c>
      <c r="S15" s="28" t="s">
        <v>38</v>
      </c>
      <c r="T15" s="27">
        <f t="shared" si="2"/>
        <v>0.294117647058824</v>
      </c>
      <c r="U15" s="26" t="s">
        <v>38</v>
      </c>
    </row>
    <row r="16" ht="22" customHeight="1" spans="1:21">
      <c r="A16" s="13" t="s">
        <v>39</v>
      </c>
      <c r="B16" s="13">
        <f t="shared" si="3"/>
        <v>561</v>
      </c>
      <c r="C16" s="13">
        <v>413</v>
      </c>
      <c r="D16" s="13">
        <v>54</v>
      </c>
      <c r="E16" s="13">
        <v>94</v>
      </c>
      <c r="F16" s="13">
        <f t="shared" si="4"/>
        <v>79</v>
      </c>
      <c r="G16" s="13">
        <v>68</v>
      </c>
      <c r="H16" s="13">
        <v>3</v>
      </c>
      <c r="I16" s="13">
        <v>8</v>
      </c>
      <c r="J16" s="13">
        <f t="shared" si="0"/>
        <v>5</v>
      </c>
      <c r="K16" s="13">
        <v>2</v>
      </c>
      <c r="L16" s="13">
        <v>1</v>
      </c>
      <c r="M16" s="13">
        <v>2</v>
      </c>
      <c r="N16" s="13">
        <f t="shared" si="5"/>
        <v>74</v>
      </c>
      <c r="O16" s="13">
        <f t="shared" si="6"/>
        <v>6</v>
      </c>
      <c r="P16" s="17">
        <v>112</v>
      </c>
      <c r="Q16" s="17">
        <v>19</v>
      </c>
      <c r="R16" s="27">
        <f t="shared" si="1"/>
        <v>0.660714285714286</v>
      </c>
      <c r="S16" s="28" t="s">
        <v>20</v>
      </c>
      <c r="T16" s="27">
        <f t="shared" si="2"/>
        <v>0.315789473684211</v>
      </c>
      <c r="U16" s="26" t="s">
        <v>40</v>
      </c>
    </row>
    <row r="17" ht="22" customHeight="1" spans="1:21">
      <c r="A17" s="13" t="s">
        <v>41</v>
      </c>
      <c r="B17" s="13">
        <f t="shared" si="3"/>
        <v>1086</v>
      </c>
      <c r="C17" s="13">
        <v>852</v>
      </c>
      <c r="D17" s="13">
        <v>74</v>
      </c>
      <c r="E17" s="13">
        <v>160</v>
      </c>
      <c r="F17" s="13">
        <f t="shared" si="4"/>
        <v>174</v>
      </c>
      <c r="G17" s="13">
        <v>165</v>
      </c>
      <c r="H17" s="13">
        <v>1</v>
      </c>
      <c r="I17" s="13">
        <v>8</v>
      </c>
      <c r="J17" s="13">
        <f t="shared" si="0"/>
        <v>14</v>
      </c>
      <c r="K17" s="13">
        <v>9</v>
      </c>
      <c r="L17" s="13">
        <v>2</v>
      </c>
      <c r="M17" s="13">
        <v>3</v>
      </c>
      <c r="N17" s="13">
        <f t="shared" si="5"/>
        <v>160</v>
      </c>
      <c r="O17" s="13">
        <f t="shared" si="6"/>
        <v>5</v>
      </c>
      <c r="P17" s="17">
        <v>217</v>
      </c>
      <c r="Q17" s="17">
        <v>32</v>
      </c>
      <c r="R17" s="27">
        <f t="shared" si="1"/>
        <v>0.737327188940092</v>
      </c>
      <c r="S17" s="28" t="s">
        <v>40</v>
      </c>
      <c r="T17" s="27">
        <f t="shared" si="2"/>
        <v>0.15625</v>
      </c>
      <c r="U17" s="26" t="s">
        <v>42</v>
      </c>
    </row>
    <row r="18" ht="22" customHeight="1" spans="1:21">
      <c r="A18" s="13" t="s">
        <v>43</v>
      </c>
      <c r="B18" s="13">
        <f t="shared" si="3"/>
        <v>425</v>
      </c>
      <c r="C18" s="13">
        <v>330</v>
      </c>
      <c r="D18" s="13">
        <v>37</v>
      </c>
      <c r="E18" s="13">
        <v>58</v>
      </c>
      <c r="F18" s="13">
        <f t="shared" si="4"/>
        <v>146</v>
      </c>
      <c r="G18" s="13">
        <v>123</v>
      </c>
      <c r="H18" s="13">
        <v>0</v>
      </c>
      <c r="I18" s="13">
        <v>23</v>
      </c>
      <c r="J18" s="13">
        <f t="shared" si="0"/>
        <v>3</v>
      </c>
      <c r="K18" s="13">
        <v>0</v>
      </c>
      <c r="L18" s="13">
        <v>2</v>
      </c>
      <c r="M18" s="13">
        <v>1</v>
      </c>
      <c r="N18" s="13">
        <f t="shared" si="5"/>
        <v>143</v>
      </c>
      <c r="O18" s="13">
        <f t="shared" si="6"/>
        <v>22</v>
      </c>
      <c r="P18" s="17">
        <v>85</v>
      </c>
      <c r="Q18" s="17">
        <v>12</v>
      </c>
      <c r="R18" s="27">
        <f t="shared" si="1"/>
        <v>1.68235294117647</v>
      </c>
      <c r="S18" s="28" t="s">
        <v>44</v>
      </c>
      <c r="T18" s="27">
        <f t="shared" si="2"/>
        <v>1.83333333333333</v>
      </c>
      <c r="U18" s="26" t="s">
        <v>44</v>
      </c>
    </row>
    <row r="19" ht="22" customHeight="1" spans="1:21">
      <c r="A19" s="13" t="s">
        <v>45</v>
      </c>
      <c r="B19" s="13">
        <f t="shared" si="3"/>
        <v>2316</v>
      </c>
      <c r="C19" s="13">
        <v>1968</v>
      </c>
      <c r="D19" s="13">
        <v>96</v>
      </c>
      <c r="E19" s="13">
        <v>252</v>
      </c>
      <c r="F19" s="13">
        <f t="shared" si="4"/>
        <v>316</v>
      </c>
      <c r="G19" s="13">
        <v>290</v>
      </c>
      <c r="H19" s="13">
        <v>1</v>
      </c>
      <c r="I19" s="13">
        <v>25</v>
      </c>
      <c r="J19" s="13">
        <f t="shared" si="0"/>
        <v>33</v>
      </c>
      <c r="K19" s="13">
        <v>29</v>
      </c>
      <c r="L19" s="13">
        <v>1</v>
      </c>
      <c r="M19" s="13">
        <v>3</v>
      </c>
      <c r="N19" s="13">
        <f t="shared" si="5"/>
        <v>283</v>
      </c>
      <c r="O19" s="13">
        <f t="shared" si="6"/>
        <v>22</v>
      </c>
      <c r="P19" s="17">
        <v>463</v>
      </c>
      <c r="Q19" s="17">
        <v>50</v>
      </c>
      <c r="R19" s="27">
        <f t="shared" si="1"/>
        <v>0.611231101511879</v>
      </c>
      <c r="S19" s="28" t="s">
        <v>17</v>
      </c>
      <c r="T19" s="27">
        <f t="shared" si="2"/>
        <v>0.44</v>
      </c>
      <c r="U19" s="26" t="s">
        <v>19</v>
      </c>
    </row>
    <row r="20" ht="22" customHeight="1" spans="1:21">
      <c r="A20" s="13" t="s">
        <v>46</v>
      </c>
      <c r="B20" s="13">
        <f t="shared" si="3"/>
        <v>415</v>
      </c>
      <c r="C20" s="13">
        <v>337</v>
      </c>
      <c r="D20" s="13">
        <v>41</v>
      </c>
      <c r="E20" s="13">
        <v>37</v>
      </c>
      <c r="F20" s="13">
        <f t="shared" si="4"/>
        <v>126</v>
      </c>
      <c r="G20" s="13">
        <v>114</v>
      </c>
      <c r="H20" s="13">
        <v>0</v>
      </c>
      <c r="I20" s="13">
        <v>12</v>
      </c>
      <c r="J20" s="13">
        <f t="shared" si="0"/>
        <v>3</v>
      </c>
      <c r="K20" s="13">
        <v>3</v>
      </c>
      <c r="L20" s="13">
        <v>0</v>
      </c>
      <c r="M20" s="13">
        <v>0</v>
      </c>
      <c r="N20" s="13">
        <f t="shared" si="5"/>
        <v>123</v>
      </c>
      <c r="O20" s="13">
        <f t="shared" si="6"/>
        <v>12</v>
      </c>
      <c r="P20" s="17">
        <v>83</v>
      </c>
      <c r="Q20" s="17">
        <v>7</v>
      </c>
      <c r="R20" s="27">
        <f t="shared" si="1"/>
        <v>1.48192771084337</v>
      </c>
      <c r="S20" s="28" t="s">
        <v>35</v>
      </c>
      <c r="T20" s="27">
        <f t="shared" si="2"/>
        <v>1.71428571428571</v>
      </c>
      <c r="U20" s="26" t="s">
        <v>22</v>
      </c>
    </row>
    <row r="21" ht="22" customHeight="1" spans="1:21">
      <c r="A21" s="13" t="s">
        <v>47</v>
      </c>
      <c r="B21" s="13">
        <f t="shared" si="3"/>
        <v>858</v>
      </c>
      <c r="C21" s="13">
        <v>664</v>
      </c>
      <c r="D21" s="13">
        <v>65</v>
      </c>
      <c r="E21" s="13">
        <v>129</v>
      </c>
      <c r="F21" s="13">
        <f t="shared" si="4"/>
        <v>205</v>
      </c>
      <c r="G21" s="13">
        <v>193</v>
      </c>
      <c r="H21" s="13">
        <v>1</v>
      </c>
      <c r="I21" s="13">
        <v>11</v>
      </c>
      <c r="J21" s="13">
        <f t="shared" si="0"/>
        <v>7</v>
      </c>
      <c r="K21" s="13">
        <v>6</v>
      </c>
      <c r="L21" s="13">
        <v>0</v>
      </c>
      <c r="M21" s="13">
        <v>1</v>
      </c>
      <c r="N21" s="13">
        <f t="shared" si="5"/>
        <v>198</v>
      </c>
      <c r="O21" s="13">
        <f t="shared" si="6"/>
        <v>10</v>
      </c>
      <c r="P21" s="17">
        <v>172</v>
      </c>
      <c r="Q21" s="17">
        <v>26</v>
      </c>
      <c r="R21" s="27">
        <f t="shared" si="1"/>
        <v>1.15116279069767</v>
      </c>
      <c r="S21" s="28" t="s">
        <v>29</v>
      </c>
      <c r="T21" s="27">
        <f t="shared" si="2"/>
        <v>0.384615384615385</v>
      </c>
      <c r="U21" s="26" t="s">
        <v>28</v>
      </c>
    </row>
    <row r="22" s="1" customFormat="1" ht="22" customHeight="1" spans="1:21">
      <c r="A22" s="13" t="s">
        <v>48</v>
      </c>
      <c r="B22" s="13">
        <f>SUM(B5:B21)</f>
        <v>25290</v>
      </c>
      <c r="C22" s="13">
        <f t="shared" ref="C22:Q22" si="7">SUM(C5:C21)</f>
        <v>19731</v>
      </c>
      <c r="D22" s="13">
        <f t="shared" si="7"/>
        <v>1113</v>
      </c>
      <c r="E22" s="13">
        <f t="shared" si="7"/>
        <v>4446</v>
      </c>
      <c r="F22" s="13">
        <f t="shared" si="7"/>
        <v>3428</v>
      </c>
      <c r="G22" s="13">
        <f t="shared" si="7"/>
        <v>2974</v>
      </c>
      <c r="H22" s="13">
        <f t="shared" si="7"/>
        <v>16</v>
      </c>
      <c r="I22" s="13">
        <f t="shared" si="7"/>
        <v>438</v>
      </c>
      <c r="J22" s="13">
        <f t="shared" si="0"/>
        <v>397</v>
      </c>
      <c r="K22" s="13">
        <f t="shared" si="7"/>
        <v>309</v>
      </c>
      <c r="L22" s="13">
        <f t="shared" si="7"/>
        <v>9</v>
      </c>
      <c r="M22" s="13">
        <f t="shared" si="7"/>
        <v>79</v>
      </c>
      <c r="N22" s="13">
        <f t="shared" si="7"/>
        <v>3031</v>
      </c>
      <c r="O22" s="13">
        <f t="shared" si="7"/>
        <v>359</v>
      </c>
      <c r="P22" s="13">
        <f t="shared" si="7"/>
        <v>5058</v>
      </c>
      <c r="Q22" s="13">
        <f t="shared" si="7"/>
        <v>889</v>
      </c>
      <c r="R22" s="27">
        <f t="shared" si="1"/>
        <v>0.599248714907078</v>
      </c>
      <c r="S22" s="28"/>
      <c r="T22" s="27">
        <f t="shared" si="2"/>
        <v>0.403824521934758</v>
      </c>
      <c r="U22" s="26"/>
    </row>
    <row r="23" spans="1:21">
      <c r="A23" s="14" t="s">
        <v>49</v>
      </c>
      <c r="B23" s="14"/>
      <c r="C23" s="14"/>
      <c r="D23" s="14"/>
      <c r="E23" s="14"/>
      <c r="F23" s="14"/>
      <c r="G23" s="14"/>
      <c r="H23" s="14"/>
      <c r="I23" s="14"/>
      <c r="J23" s="14"/>
      <c r="K23" s="14"/>
      <c r="L23" s="14"/>
      <c r="M23" s="14"/>
      <c r="N23" s="14"/>
      <c r="O23" s="14"/>
      <c r="P23" s="14"/>
      <c r="Q23" s="14"/>
      <c r="R23" s="14"/>
      <c r="S23" s="14"/>
      <c r="T23" s="14"/>
      <c r="U23" s="14"/>
    </row>
    <row r="24" spans="1:21">
      <c r="A24" s="14"/>
      <c r="B24" s="14"/>
      <c r="C24" s="14"/>
      <c r="D24" s="14"/>
      <c r="E24" s="14"/>
      <c r="F24" s="14"/>
      <c r="G24" s="14"/>
      <c r="H24" s="14"/>
      <c r="I24" s="14"/>
      <c r="J24" s="14"/>
      <c r="K24" s="14"/>
      <c r="L24" s="14"/>
      <c r="M24" s="14"/>
      <c r="N24" s="14"/>
      <c r="O24" s="14"/>
      <c r="P24" s="14"/>
      <c r="Q24" s="14"/>
      <c r="R24" s="14"/>
      <c r="S24" s="14"/>
      <c r="T24" s="14"/>
      <c r="U24" s="14"/>
    </row>
  </sheetData>
  <mergeCells count="10">
    <mergeCell ref="A1:U1"/>
    <mergeCell ref="A2:T2"/>
    <mergeCell ref="B3:E3"/>
    <mergeCell ref="F3:I3"/>
    <mergeCell ref="J3:M3"/>
    <mergeCell ref="N3:O3"/>
    <mergeCell ref="P3:Q3"/>
    <mergeCell ref="R3:U3"/>
    <mergeCell ref="A3:A4"/>
    <mergeCell ref="A23:U24"/>
  </mergeCells>
  <pageMargins left="0.554861111111111" right="0.357638888888889" top="1"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2022-03-22T00:56:00Z</dcterms:created>
  <dcterms:modified xsi:type="dcterms:W3CDTF">2022-10-19T07:30:04Z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206E82EFB9A74358B90B540AFD7E06FA</vt:lpwstr>
  </property>
  <property fmtid="{D5CDD505-2E9C-101B-9397-08002B2CF9AE}" pid="3" name="KSOProductBuildVer">
    <vt:lpwstr>2052-11.1.0.12598</vt:lpwstr>
  </property>
</Properties>
</file>