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收支总表" sheetId="1" r:id="rId1"/>
  </sheets>
  <definedNames>
    <definedName name="_xlnm._FilterDatabase" localSheetId="0" hidden="1">收支总表!$A$4:$Q$15</definedName>
    <definedName name="_xlnm.Print_Titles" localSheetId="0">收支总表!$3:$4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<sst xmlns="http://schemas.openxmlformats.org/spreadsheetml/2006/main" count="54" uniqueCount="42">
  <si>
    <t>2024年部门预算支出明细表</t>
  </si>
  <si>
    <t>时间：2023年12月26日</t>
  </si>
  <si>
    <t>单位：万元</t>
  </si>
  <si>
    <t>序号</t>
  </si>
  <si>
    <t>单位名称</t>
  </si>
  <si>
    <t>支出类型</t>
  </si>
  <si>
    <t>项目
名称</t>
  </si>
  <si>
    <t>总计</t>
  </si>
  <si>
    <t>一般公共预算收入</t>
  </si>
  <si>
    <t>政府性基金预算拨款收入</t>
  </si>
  <si>
    <t xml:space="preserve"> 财政专户管理资金收入</t>
  </si>
  <si>
    <t>单位资金</t>
  </si>
  <si>
    <t>备   注</t>
  </si>
  <si>
    <t>小计</t>
  </si>
  <si>
    <t>经费拨款</t>
  </si>
  <si>
    <t>纳入预算管理的非税收入拨款</t>
  </si>
  <si>
    <t>一般公共预算资金上级补助收入</t>
  </si>
  <si>
    <t>单位资金上级补助收入</t>
  </si>
  <si>
    <t>事业收入资金</t>
  </si>
  <si>
    <t>事业单位经营收入资金</t>
  </si>
  <si>
    <t>其他收入资金</t>
  </si>
  <si>
    <t>总  计</t>
  </si>
  <si>
    <t>[305001]永兴县科学技术协会 汇总</t>
  </si>
  <si>
    <t>基本支出 汇总</t>
  </si>
  <si>
    <t>[305001]永兴县科学技术协会</t>
  </si>
  <si>
    <t>基本支出</t>
  </si>
  <si>
    <t>工资性支出</t>
  </si>
  <si>
    <t>全额在职5人，工资总额43.32万元，其中：行政5人，工资43.32万元。</t>
  </si>
  <si>
    <t>对个人和家庭补助</t>
  </si>
  <si>
    <t>退休人员1人*0.6万元/人=0.6万元</t>
  </si>
  <si>
    <t>其他工资福利支出</t>
  </si>
  <si>
    <t>年度考核奖：在职人员5人*0.4万元/人=2万元</t>
  </si>
  <si>
    <t>社会保险缴费</t>
  </si>
  <si>
    <t>1.养老保险6.93万元；
2.医疗保险3.03万元；
3.职业年金2.85万元；
4.工伤保险0.21万元；
5.失业保险0万元</t>
  </si>
  <si>
    <t>住房公积金</t>
  </si>
  <si>
    <t>住房公积金：5.44万元</t>
  </si>
  <si>
    <t>公用经费</t>
  </si>
  <si>
    <t>（保底8万元+在职人员：5人*0.6万元/人）*（1-0.07）=10.23万元</t>
  </si>
  <si>
    <t>项目支出 汇总</t>
  </si>
  <si>
    <t>项目支出</t>
  </si>
  <si>
    <t>科普经费</t>
  </si>
  <si>
    <t>科普经费：对青少年进行科学普及活动，表彰科技工作者，为群众提供科技服务，转化科技成果。
1、青少年大赛5万元，
2、科普日2万元，
3、科技工作者日1万元，
4、全国科学素质建设2万元（社区、学校、农村），
5、防灾减灾、应急宣传、垃圾分类、食品药品等2万元，
6、科普中国、科普集市1万元，
7、科技活动周2万元，
8、全年用于科普宣传用的科普图书、宣传物质、打印广告采购费6万元，9其他49万元。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</si>
</sst>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indexed="8"/>
      <name val="宋体"/>
      <charset val="1"/>
      <scheme val="minor"/>
    </font>
    <font>
      <sz val="10.5"/>
      <color indexed="8"/>
      <name val="宋体"/>
      <charset val="1"/>
      <scheme val="major"/>
    </font>
    <font>
      <b/>
      <sz val="9"/>
      <color indexed="8"/>
      <name val="宋体"/>
      <charset val="1"/>
      <scheme val="major"/>
    </font>
    <font>
      <sz val="9"/>
      <color indexed="8"/>
      <name val="宋体"/>
      <charset val="1"/>
      <scheme val="major"/>
    </font>
    <font>
      <b/>
      <sz val="22"/>
      <name val="宋体"/>
      <charset val="134"/>
      <scheme val="major"/>
    </font>
    <font>
      <b/>
      <sz val="10.5"/>
      <name val="宋体"/>
      <charset val="134"/>
      <scheme val="major"/>
    </font>
    <font>
      <sz val="10.5"/>
      <name val="宋体"/>
      <charset val="134"/>
      <scheme val="major"/>
    </font>
    <font>
      <b/>
      <sz val="9"/>
      <name val="宋体"/>
      <charset val="134"/>
      <scheme val="major"/>
    </font>
    <font>
      <b/>
      <sz val="8"/>
      <name val="宋体"/>
      <charset val="134"/>
      <scheme val="major"/>
    </font>
    <font>
      <sz val="9"/>
      <name val="宋体"/>
      <charset val="134"/>
      <scheme val="major"/>
    </font>
    <font>
      <sz val="9"/>
      <color rgb="FF000000"/>
      <name val="宋体"/>
      <charset val="134"/>
      <scheme val="maj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2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2" applyNumberFormat="0" applyAlignment="0" applyProtection="0">
      <alignment vertical="center"/>
    </xf>
    <xf numFmtId="0" fontId="21" fillId="4" borderId="13" applyNumberFormat="0" applyAlignment="0" applyProtection="0">
      <alignment vertical="center"/>
    </xf>
    <xf numFmtId="0" fontId="22" fillId="4" borderId="12" applyNumberFormat="0" applyAlignment="0" applyProtection="0">
      <alignment vertical="center"/>
    </xf>
    <xf numFmtId="0" fontId="23" fillId="5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31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4" fontId="7" fillId="0" borderId="4" xfId="0" applyNumberFormat="1" applyFont="1" applyBorder="1" applyAlignment="1">
      <alignment horizontal="right" vertical="center" shrinkToFit="1"/>
    </xf>
    <xf numFmtId="4" fontId="7" fillId="0" borderId="4" xfId="0" applyNumberFormat="1" applyFont="1" applyBorder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 vertical="center" wrapText="1"/>
    </xf>
    <xf numFmtId="4" fontId="9" fillId="0" borderId="5" xfId="0" applyNumberFormat="1" applyFont="1" applyBorder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outlinePr summaryBelow="0"/>
  </sheetPr>
  <dimension ref="A1:Q15"/>
  <sheetViews>
    <sheetView showZeros="0" tabSelected="1" zoomScale="70" zoomScaleNormal="70" workbookViewId="0">
      <selection activeCell="A16" sqref="$A16:$XFD852"/>
    </sheetView>
  </sheetViews>
  <sheetFormatPr defaultColWidth="10" defaultRowHeight="11.25"/>
  <cols>
    <col min="1" max="1" width="4.38333333333333" style="3" customWidth="1"/>
    <col min="2" max="2" width="15.0833333333333" style="4" customWidth="1"/>
    <col min="3" max="3" width="4.25" style="5" customWidth="1"/>
    <col min="4" max="4" width="7.71666666666667" style="5" customWidth="1"/>
    <col min="5" max="5" width="8.93333333333333" style="3" customWidth="1"/>
    <col min="6" max="6" width="8.55" style="3" customWidth="1"/>
    <col min="7" max="7" width="9.18333333333333" style="3" customWidth="1"/>
    <col min="8" max="11" width="11.1" style="3" customWidth="1"/>
    <col min="12" max="12" width="7.75" style="3" customWidth="1"/>
    <col min="13" max="13" width="6.75" style="3" customWidth="1"/>
    <col min="14" max="14" width="12.6916666666667" style="3" customWidth="1"/>
    <col min="15" max="15" width="6.59166666666667" style="3" customWidth="1"/>
    <col min="16" max="16" width="6.88333333333333" style="3" customWidth="1"/>
    <col min="17" max="17" width="30.0333333333333" style="3" customWidth="1"/>
    <col min="18" max="16384" width="10" style="3"/>
  </cols>
  <sheetData>
    <row r="1" ht="50" customHeight="1" spans="1:17">
      <c r="A1" s="6" t="s">
        <v>0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="1" customFormat="1" ht="32" customHeight="1" spans="1:17">
      <c r="A2" s="8"/>
      <c r="B2" s="9"/>
      <c r="C2" s="10"/>
      <c r="D2" s="10"/>
      <c r="E2" s="11"/>
      <c r="F2" s="11"/>
      <c r="G2" s="11"/>
      <c r="H2" s="11"/>
      <c r="I2" s="1" t="s">
        <v>1</v>
      </c>
      <c r="J2" s="11"/>
      <c r="K2" s="11"/>
      <c r="L2" s="11"/>
      <c r="M2" s="11"/>
      <c r="O2" s="11"/>
      <c r="P2" s="11"/>
      <c r="Q2" s="28" t="s">
        <v>2</v>
      </c>
    </row>
    <row r="3" s="2" customFormat="1" ht="15" customHeight="1" spans="1:17">
      <c r="A3" s="12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3" t="s">
        <v>8</v>
      </c>
      <c r="G3" s="13"/>
      <c r="H3" s="13"/>
      <c r="I3" s="13"/>
      <c r="J3" s="12" t="s">
        <v>9</v>
      </c>
      <c r="K3" s="12" t="s">
        <v>10</v>
      </c>
      <c r="L3" s="25" t="s">
        <v>11</v>
      </c>
      <c r="M3" s="26"/>
      <c r="N3" s="26"/>
      <c r="O3" s="26"/>
      <c r="P3" s="27"/>
      <c r="Q3" s="12" t="s">
        <v>12</v>
      </c>
    </row>
    <row r="4" s="2" customFormat="1" ht="32" customHeight="1" spans="1:17">
      <c r="A4" s="14"/>
      <c r="B4" s="14"/>
      <c r="C4" s="14"/>
      <c r="D4" s="14"/>
      <c r="E4" s="14"/>
      <c r="F4" s="13" t="s">
        <v>13</v>
      </c>
      <c r="G4" s="13" t="s">
        <v>14</v>
      </c>
      <c r="H4" s="15" t="s">
        <v>15</v>
      </c>
      <c r="I4" s="15" t="s">
        <v>16</v>
      </c>
      <c r="J4" s="14"/>
      <c r="K4" s="14"/>
      <c r="L4" s="13" t="s">
        <v>13</v>
      </c>
      <c r="M4" s="15" t="s">
        <v>17</v>
      </c>
      <c r="N4" s="15" t="s">
        <v>18</v>
      </c>
      <c r="O4" s="15" t="s">
        <v>19</v>
      </c>
      <c r="P4" s="15" t="s">
        <v>20</v>
      </c>
      <c r="Q4" s="14"/>
    </row>
    <row r="5" s="2" customFormat="1" ht="22" customHeight="1" spans="1:17">
      <c r="A5" s="16"/>
      <c r="B5" s="17" t="s">
        <v>21</v>
      </c>
      <c r="C5" s="16"/>
      <c r="D5" s="16"/>
      <c r="E5" s="18">
        <f>SUBTOTAL(9,E6:E15)</f>
        <v>144.61</v>
      </c>
      <c r="F5" s="18">
        <f>SUBTOTAL(9,F6:F15)</f>
        <v>95.61</v>
      </c>
      <c r="G5" s="18">
        <f t="shared" ref="E5:P5" si="0">SUBTOTAL(9,G6:G15)</f>
        <v>95.61</v>
      </c>
      <c r="H5" s="19">
        <f t="shared" si="0"/>
        <v>0</v>
      </c>
      <c r="I5" s="19">
        <f t="shared" si="0"/>
        <v>0</v>
      </c>
      <c r="J5" s="19">
        <f t="shared" si="0"/>
        <v>0</v>
      </c>
      <c r="K5" s="19">
        <f t="shared" si="0"/>
        <v>0</v>
      </c>
      <c r="L5" s="18">
        <f t="shared" si="0"/>
        <v>49</v>
      </c>
      <c r="M5" s="19">
        <f t="shared" si="0"/>
        <v>0</v>
      </c>
      <c r="N5" s="19">
        <f t="shared" si="0"/>
        <v>0</v>
      </c>
      <c r="O5" s="19">
        <f t="shared" si="0"/>
        <v>0</v>
      </c>
      <c r="P5" s="18">
        <f t="shared" si="0"/>
        <v>49</v>
      </c>
      <c r="Q5" s="29"/>
    </row>
    <row r="6" s="3" customFormat="1" ht="27" customHeight="1" outlineLevel="1" spans="1:17">
      <c r="A6" s="20"/>
      <c r="B6" s="21" t="s">
        <v>22</v>
      </c>
      <c r="C6" s="20"/>
      <c r="D6" s="20"/>
      <c r="E6" s="22">
        <f t="shared" ref="E6:P6" si="1">SUBTOTAL(9,E8:E15)</f>
        <v>144.61</v>
      </c>
      <c r="F6" s="22">
        <f t="shared" si="1"/>
        <v>95.61</v>
      </c>
      <c r="G6" s="22">
        <f t="shared" si="1"/>
        <v>95.61</v>
      </c>
      <c r="H6" s="22">
        <f t="shared" si="1"/>
        <v>0</v>
      </c>
      <c r="I6" s="22">
        <f t="shared" si="1"/>
        <v>0</v>
      </c>
      <c r="J6" s="22">
        <f t="shared" si="1"/>
        <v>0</v>
      </c>
      <c r="K6" s="22">
        <f t="shared" si="1"/>
        <v>0</v>
      </c>
      <c r="L6" s="22">
        <f t="shared" si="1"/>
        <v>49</v>
      </c>
      <c r="M6" s="22">
        <f t="shared" si="1"/>
        <v>0</v>
      </c>
      <c r="N6" s="22">
        <f t="shared" si="1"/>
        <v>0</v>
      </c>
      <c r="O6" s="22">
        <f t="shared" si="1"/>
        <v>0</v>
      </c>
      <c r="P6" s="22">
        <f t="shared" si="1"/>
        <v>49</v>
      </c>
      <c r="Q6" s="24"/>
    </row>
    <row r="7" s="3" customFormat="1" ht="18" customHeight="1" outlineLevel="1" spans="1:17">
      <c r="A7" s="20"/>
      <c r="B7" s="21" t="s">
        <v>23</v>
      </c>
      <c r="C7" s="23"/>
      <c r="D7" s="20"/>
      <c r="E7" s="22">
        <f t="shared" ref="E7:P7" si="2">SUBTOTAL(9,E8:E13)</f>
        <v>74.61</v>
      </c>
      <c r="F7" s="22">
        <f t="shared" si="2"/>
        <v>74.61</v>
      </c>
      <c r="G7" s="22">
        <f t="shared" si="2"/>
        <v>74.61</v>
      </c>
      <c r="H7" s="22">
        <f t="shared" si="2"/>
        <v>0</v>
      </c>
      <c r="I7" s="22">
        <f t="shared" si="2"/>
        <v>0</v>
      </c>
      <c r="J7" s="22">
        <f t="shared" si="2"/>
        <v>0</v>
      </c>
      <c r="K7" s="22">
        <f t="shared" si="2"/>
        <v>0</v>
      </c>
      <c r="L7" s="22">
        <f t="shared" si="2"/>
        <v>0</v>
      </c>
      <c r="M7" s="22">
        <f t="shared" si="2"/>
        <v>0</v>
      </c>
      <c r="N7" s="22">
        <f t="shared" si="2"/>
        <v>0</v>
      </c>
      <c r="O7" s="22">
        <f t="shared" si="2"/>
        <v>0</v>
      </c>
      <c r="P7" s="22">
        <f t="shared" si="2"/>
        <v>0</v>
      </c>
      <c r="Q7" s="24"/>
    </row>
    <row r="8" s="3" customFormat="1" ht="27" customHeight="1" outlineLevel="3" spans="1:17">
      <c r="A8" s="20">
        <f>COUNTA($C$6:C8)</f>
        <v>1</v>
      </c>
      <c r="B8" s="24" t="s">
        <v>24</v>
      </c>
      <c r="C8" s="20" t="s">
        <v>25</v>
      </c>
      <c r="D8" s="20" t="s">
        <v>26</v>
      </c>
      <c r="E8" s="22">
        <f t="shared" ref="E8:E13" si="3">F8+J8+K8+L8</f>
        <v>43.32</v>
      </c>
      <c r="F8" s="22">
        <f t="shared" ref="F8:F13" si="4">SUM(G8:J8)</f>
        <v>43.32</v>
      </c>
      <c r="G8" s="22">
        <v>43.32</v>
      </c>
      <c r="H8" s="22"/>
      <c r="I8" s="22"/>
      <c r="J8" s="22"/>
      <c r="K8" s="22"/>
      <c r="L8" s="22">
        <f t="shared" ref="L8:L13" si="5">SUM(M8:P8)</f>
        <v>0</v>
      </c>
      <c r="M8" s="22"/>
      <c r="N8" s="22"/>
      <c r="O8" s="22"/>
      <c r="P8" s="22"/>
      <c r="Q8" s="30" t="s">
        <v>27</v>
      </c>
    </row>
    <row r="9" s="3" customFormat="1" ht="27" customHeight="1" outlineLevel="3" spans="1:17">
      <c r="A9" s="20">
        <f>COUNTA($C$6:C9)</f>
        <v>2</v>
      </c>
      <c r="B9" s="24" t="s">
        <v>24</v>
      </c>
      <c r="C9" s="20" t="s">
        <v>25</v>
      </c>
      <c r="D9" s="20" t="s">
        <v>28</v>
      </c>
      <c r="E9" s="22">
        <f t="shared" si="3"/>
        <v>0.6</v>
      </c>
      <c r="F9" s="22">
        <f t="shared" si="4"/>
        <v>0.6</v>
      </c>
      <c r="G9" s="22">
        <v>0.6</v>
      </c>
      <c r="H9" s="22"/>
      <c r="I9" s="22"/>
      <c r="J9" s="22"/>
      <c r="K9" s="22"/>
      <c r="L9" s="22">
        <f t="shared" si="5"/>
        <v>0</v>
      </c>
      <c r="M9" s="22"/>
      <c r="N9" s="22"/>
      <c r="O9" s="22"/>
      <c r="P9" s="22"/>
      <c r="Q9" s="30" t="s">
        <v>29</v>
      </c>
    </row>
    <row r="10" s="3" customFormat="1" ht="27" customHeight="1" outlineLevel="3" spans="1:17">
      <c r="A10" s="20">
        <f>COUNTA($C$6:C10)</f>
        <v>3</v>
      </c>
      <c r="B10" s="24" t="s">
        <v>24</v>
      </c>
      <c r="C10" s="20" t="s">
        <v>25</v>
      </c>
      <c r="D10" s="20" t="s">
        <v>30</v>
      </c>
      <c r="E10" s="22">
        <f t="shared" si="3"/>
        <v>2</v>
      </c>
      <c r="F10" s="22">
        <f t="shared" si="4"/>
        <v>2</v>
      </c>
      <c r="G10" s="22">
        <v>2</v>
      </c>
      <c r="H10" s="22"/>
      <c r="I10" s="22"/>
      <c r="J10" s="22"/>
      <c r="K10" s="22"/>
      <c r="L10" s="22">
        <f t="shared" si="5"/>
        <v>0</v>
      </c>
      <c r="M10" s="22"/>
      <c r="N10" s="22"/>
      <c r="O10" s="22"/>
      <c r="P10" s="22"/>
      <c r="Q10" s="30" t="s">
        <v>31</v>
      </c>
    </row>
    <row r="11" s="3" customFormat="1" ht="60" customHeight="1" outlineLevel="3" spans="1:17">
      <c r="A11" s="20">
        <f>COUNTA($C$6:C11)</f>
        <v>4</v>
      </c>
      <c r="B11" s="24" t="s">
        <v>24</v>
      </c>
      <c r="C11" s="20" t="s">
        <v>25</v>
      </c>
      <c r="D11" s="20" t="s">
        <v>32</v>
      </c>
      <c r="E11" s="22">
        <f t="shared" si="3"/>
        <v>13.02</v>
      </c>
      <c r="F11" s="22">
        <f t="shared" si="4"/>
        <v>13.02</v>
      </c>
      <c r="G11" s="22">
        <v>13.02</v>
      </c>
      <c r="H11" s="22"/>
      <c r="I11" s="22"/>
      <c r="J11" s="22"/>
      <c r="K11" s="22"/>
      <c r="L11" s="22">
        <f t="shared" si="5"/>
        <v>0</v>
      </c>
      <c r="M11" s="22"/>
      <c r="N11" s="22"/>
      <c r="O11" s="22"/>
      <c r="P11" s="22"/>
      <c r="Q11" s="30" t="s">
        <v>33</v>
      </c>
    </row>
    <row r="12" s="3" customFormat="1" ht="27" customHeight="1" outlineLevel="3" spans="1:17">
      <c r="A12" s="20">
        <f>COUNTA($C$6:C12)</f>
        <v>5</v>
      </c>
      <c r="B12" s="24" t="s">
        <v>24</v>
      </c>
      <c r="C12" s="20" t="s">
        <v>25</v>
      </c>
      <c r="D12" s="20" t="s">
        <v>34</v>
      </c>
      <c r="E12" s="22">
        <f t="shared" si="3"/>
        <v>5.44</v>
      </c>
      <c r="F12" s="22">
        <f t="shared" si="4"/>
        <v>5.44</v>
      </c>
      <c r="G12" s="22">
        <v>5.44</v>
      </c>
      <c r="H12" s="22"/>
      <c r="I12" s="22"/>
      <c r="J12" s="22"/>
      <c r="K12" s="22"/>
      <c r="L12" s="22">
        <f t="shared" si="5"/>
        <v>0</v>
      </c>
      <c r="M12" s="22"/>
      <c r="N12" s="22"/>
      <c r="O12" s="22"/>
      <c r="P12" s="22"/>
      <c r="Q12" s="30" t="s">
        <v>35</v>
      </c>
    </row>
    <row r="13" s="3" customFormat="1" ht="27" customHeight="1" outlineLevel="3" spans="1:17">
      <c r="A13" s="20">
        <f>COUNTA($C$6:C13)</f>
        <v>6</v>
      </c>
      <c r="B13" s="24" t="s">
        <v>24</v>
      </c>
      <c r="C13" s="20" t="s">
        <v>25</v>
      </c>
      <c r="D13" s="20" t="s">
        <v>36</v>
      </c>
      <c r="E13" s="22">
        <f t="shared" si="3"/>
        <v>10.23</v>
      </c>
      <c r="F13" s="22">
        <f t="shared" si="4"/>
        <v>10.23</v>
      </c>
      <c r="G13" s="22">
        <v>10.23</v>
      </c>
      <c r="H13" s="22"/>
      <c r="I13" s="22"/>
      <c r="J13" s="22"/>
      <c r="K13" s="22"/>
      <c r="L13" s="22">
        <f t="shared" si="5"/>
        <v>0</v>
      </c>
      <c r="M13" s="22"/>
      <c r="N13" s="22"/>
      <c r="O13" s="22"/>
      <c r="P13" s="22"/>
      <c r="Q13" s="30" t="s">
        <v>37</v>
      </c>
    </row>
    <row r="14" s="3" customFormat="1" ht="18" customHeight="1" outlineLevel="1" spans="1:17">
      <c r="A14" s="20"/>
      <c r="B14" s="21" t="s">
        <v>38</v>
      </c>
      <c r="C14" s="23"/>
      <c r="D14" s="20"/>
      <c r="E14" s="22">
        <f t="shared" ref="E14:P14" si="6">SUBTOTAL(9,E15)</f>
        <v>70</v>
      </c>
      <c r="F14" s="22">
        <f t="shared" si="6"/>
        <v>21</v>
      </c>
      <c r="G14" s="22">
        <f t="shared" si="6"/>
        <v>21</v>
      </c>
      <c r="H14" s="22">
        <f t="shared" si="6"/>
        <v>0</v>
      </c>
      <c r="I14" s="22">
        <f t="shared" si="6"/>
        <v>0</v>
      </c>
      <c r="J14" s="22">
        <f t="shared" si="6"/>
        <v>0</v>
      </c>
      <c r="K14" s="22">
        <f t="shared" si="6"/>
        <v>0</v>
      </c>
      <c r="L14" s="22">
        <f t="shared" si="6"/>
        <v>49</v>
      </c>
      <c r="M14" s="22">
        <f t="shared" si="6"/>
        <v>0</v>
      </c>
      <c r="N14" s="22">
        <f t="shared" si="6"/>
        <v>0</v>
      </c>
      <c r="O14" s="22">
        <f t="shared" si="6"/>
        <v>0</v>
      </c>
      <c r="P14" s="22">
        <f t="shared" si="6"/>
        <v>49</v>
      </c>
      <c r="Q14" s="24"/>
    </row>
    <row r="15" s="3" customFormat="1" ht="181" customHeight="1" outlineLevel="3" spans="1:17">
      <c r="A15" s="20">
        <f>COUNTA($C$6:C15)</f>
        <v>7</v>
      </c>
      <c r="B15" s="24" t="s">
        <v>24</v>
      </c>
      <c r="C15" s="20" t="s">
        <v>39</v>
      </c>
      <c r="D15" s="20" t="s">
        <v>40</v>
      </c>
      <c r="E15" s="22">
        <f>F15+J15+K15+L15</f>
        <v>70</v>
      </c>
      <c r="F15" s="22">
        <f>SUM(G15:J15)</f>
        <v>21</v>
      </c>
      <c r="G15" s="22">
        <v>21</v>
      </c>
      <c r="H15" s="22"/>
      <c r="I15" s="22"/>
      <c r="J15" s="22"/>
      <c r="K15" s="22"/>
      <c r="L15" s="22">
        <f>SUM(M15:P15)</f>
        <v>49</v>
      </c>
      <c r="M15" s="22"/>
      <c r="N15" s="22"/>
      <c r="O15" s="22"/>
      <c r="P15" s="22">
        <v>49</v>
      </c>
      <c r="Q15" s="24" t="s">
        <v>41</v>
      </c>
    </row>
  </sheetData>
  <autoFilter ref="A4:Q15">
    <extLst/>
  </autoFilter>
  <mergeCells count="11">
    <mergeCell ref="A1:Q1"/>
    <mergeCell ref="F3:I3"/>
    <mergeCell ref="L3:P3"/>
    <mergeCell ref="A3:A4"/>
    <mergeCell ref="B3:B4"/>
    <mergeCell ref="C3:C4"/>
    <mergeCell ref="D3:D4"/>
    <mergeCell ref="E3:E4"/>
    <mergeCell ref="J3:J4"/>
    <mergeCell ref="K3:K4"/>
    <mergeCell ref="Q3:Q4"/>
  </mergeCells>
  <printOptions horizontalCentered="1"/>
  <pageMargins left="0.314583333333333" right="0.314583333333333" top="0.786805555555556" bottom="0.66875" header="0" footer="0.511805555555556"/>
  <pageSetup paperSize="9" scale="92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收支总表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2023-12-03T02:57:00Z</dcterms:created>
  <dcterms:modified xsi:type="dcterms:W3CDTF">2024-01-08T08:15:30Z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eadingLayout">
    <vt:bool>true</vt:bool>
  </property>
  <property fmtid="{D5CDD505-2E9C-101B-9397-08002B2CF9AE}" pid="4" name="ICV">
    <vt:lpwstr>41A500497FD24DA1BDC4CA1297A7C162_12</vt:lpwstr>
  </property>
</Properties>
</file>